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aramani\Documents\"/>
    </mc:Choice>
  </mc:AlternateContent>
  <bookViews>
    <workbookView xWindow="0" yWindow="0" windowWidth="38400" windowHeight="18285" tabRatio="917" activeTab="15"/>
  </bookViews>
  <sheets>
    <sheet name="Communication" sheetId="3" r:id="rId1"/>
    <sheet name="Religion" sheetId="17" r:id="rId2"/>
    <sheet name="Language" sheetId="18" r:id="rId3"/>
    <sheet name="Development" sheetId="6" r:id="rId4"/>
    <sheet name="Economy" sheetId="7" r:id="rId5"/>
    <sheet name="Education" sheetId="8" r:id="rId6"/>
    <sheet name="Environment" sheetId="9" r:id="rId7"/>
    <sheet name="Gender" sheetId="10" r:id="rId8"/>
    <sheet name="Geography&amp;Demographics" sheetId="11" r:id="rId9"/>
    <sheet name="Globalisation&amp;Democratisation" sheetId="12" r:id="rId10"/>
    <sheet name="Government&amp;Military" sheetId="13" r:id="rId11"/>
    <sheet name="Health" sheetId="15" r:id="rId12"/>
    <sheet name="Labour" sheetId="16" r:id="rId13"/>
    <sheet name="Migration" sheetId="14" r:id="rId14"/>
    <sheet name="Trade" sheetId="4" r:id="rId15"/>
    <sheet name="Sources" sheetId="1" r:id="rId16"/>
  </sheets>
  <definedNames>
    <definedName name="aa" localSheetId="3">Development!#REF!</definedName>
    <definedName name="ac" localSheetId="3">Development!#REF!</definedName>
    <definedName name="ae" localSheetId="3">Development!#REF!</definedName>
    <definedName name="ag" localSheetId="3">Development!#REF!</definedName>
    <definedName name="aj" localSheetId="3">Development!#REF!</definedName>
    <definedName name="al" localSheetId="3">Development!#REF!</definedName>
    <definedName name="am" localSheetId="3">Development!#REF!</definedName>
    <definedName name="an" localSheetId="3">Development!#REF!</definedName>
    <definedName name="ao" localSheetId="3">Development!#REF!</definedName>
    <definedName name="aq" localSheetId="3">Development!#REF!</definedName>
    <definedName name="ar" localSheetId="3">Development!#REF!</definedName>
    <definedName name="as" localSheetId="3">Development!#REF!</definedName>
    <definedName name="au" localSheetId="3">Development!#REF!</definedName>
    <definedName name="av" localSheetId="3">Development!#REF!</definedName>
    <definedName name="ba" localSheetId="3">Development!#REF!</definedName>
    <definedName name="bb" localSheetId="3">Development!#REF!</definedName>
    <definedName name="bc" localSheetId="3">Development!#REF!</definedName>
    <definedName name="bd" localSheetId="3">Development!#REF!</definedName>
    <definedName name="be" localSheetId="3">Development!#REF!</definedName>
    <definedName name="bf" localSheetId="3">Development!#REF!</definedName>
    <definedName name="bg" localSheetId="3">Development!#REF!</definedName>
    <definedName name="bh" localSheetId="3">Development!#REF!</definedName>
    <definedName name="bk" localSheetId="3">Development!#REF!</definedName>
    <definedName name="bl" localSheetId="3">Development!#REF!</definedName>
    <definedName name="bm" localSheetId="3">Development!#REF!</definedName>
    <definedName name="bn" localSheetId="3">Development!#REF!</definedName>
    <definedName name="bo" localSheetId="3">Development!#REF!</definedName>
    <definedName name="bp" localSheetId="3">Development!#REF!</definedName>
    <definedName name="br" localSheetId="3">Development!#REF!</definedName>
    <definedName name="bt" localSheetId="3">Development!#REF!</definedName>
    <definedName name="bu" localSheetId="3">Development!#REF!</definedName>
    <definedName name="bx" localSheetId="3">Development!#REF!</definedName>
    <definedName name="by" localSheetId="3">Development!#REF!</definedName>
    <definedName name="ca" localSheetId="3">Development!#REF!</definedName>
    <definedName name="cb" localSheetId="3">Development!#REF!</definedName>
    <definedName name="cd" localSheetId="3">Development!#REF!</definedName>
    <definedName name="ce" localSheetId="3">Development!#REF!</definedName>
    <definedName name="cf" localSheetId="3">Development!#REF!</definedName>
    <definedName name="cg" localSheetId="3">Development!#REF!</definedName>
    <definedName name="ch" localSheetId="3">Development!#REF!</definedName>
    <definedName name="ci" localSheetId="3">Development!#REF!</definedName>
    <definedName name="cj" localSheetId="3">Development!#REF!</definedName>
    <definedName name="cm" localSheetId="3">Development!#REF!</definedName>
    <definedName name="cn" localSheetId="3">Development!#REF!</definedName>
    <definedName name="co" localSheetId="3">Development!#REF!</definedName>
    <definedName name="cq" localSheetId="3">Development!#REF!</definedName>
    <definedName name="cs" localSheetId="3">Development!#REF!</definedName>
    <definedName name="ct" localSheetId="3">Development!#REF!</definedName>
    <definedName name="cu" localSheetId="3">Development!#REF!</definedName>
    <definedName name="cv" localSheetId="3">Development!#REF!</definedName>
    <definedName name="cw" localSheetId="3">Development!#REF!</definedName>
    <definedName name="cy" localSheetId="3">Development!#REF!</definedName>
    <definedName name="da" localSheetId="3">Development!#REF!</definedName>
    <definedName name="dj" localSheetId="3">Development!#REF!</definedName>
    <definedName name="do" localSheetId="3">Development!#REF!</definedName>
    <definedName name="dr" localSheetId="3">Development!#REF!</definedName>
    <definedName name="ec" localSheetId="3">Development!#REF!</definedName>
    <definedName name="ee" localSheetId="3">Development!#REF!</definedName>
    <definedName name="eg" localSheetId="3">Development!#REF!</definedName>
    <definedName name="ei" localSheetId="3">Development!#REF!</definedName>
    <definedName name="ek" localSheetId="3">Development!#REF!</definedName>
    <definedName name="en" localSheetId="3">Development!#REF!</definedName>
    <definedName name="er" localSheetId="3">Development!#REF!</definedName>
    <definedName name="es" localSheetId="3">Development!#REF!</definedName>
    <definedName name="et" localSheetId="3">Development!#REF!</definedName>
    <definedName name="ez" localSheetId="3">Development!#REF!</definedName>
    <definedName name="fi" localSheetId="3">Development!#REF!</definedName>
    <definedName name="fj" localSheetId="3">Development!#REF!</definedName>
    <definedName name="fk" localSheetId="3">Development!#REF!</definedName>
    <definedName name="fm" localSheetId="3">Development!#REF!</definedName>
    <definedName name="fo" localSheetId="3">Development!#REF!</definedName>
    <definedName name="fp" localSheetId="3">Development!#REF!</definedName>
    <definedName name="fr" localSheetId="3">Development!#REF!</definedName>
    <definedName name="ga" localSheetId="3">Development!#REF!</definedName>
    <definedName name="gb" localSheetId="3">Development!#REF!</definedName>
    <definedName name="gg" localSheetId="3">Development!#REF!</definedName>
    <definedName name="gh" localSheetId="3">Development!#REF!</definedName>
    <definedName name="gi" localSheetId="3">Development!#REF!</definedName>
    <definedName name="gj" localSheetId="3">Development!#REF!</definedName>
    <definedName name="gk" localSheetId="3">Development!#REF!</definedName>
    <definedName name="gl" localSheetId="3">Development!#REF!</definedName>
    <definedName name="gm" localSheetId="3">Development!#REF!</definedName>
    <definedName name="gq" localSheetId="3">Development!#REF!</definedName>
    <definedName name="gr" localSheetId="3">Development!#REF!</definedName>
    <definedName name="gt" localSheetId="3">Development!#REF!</definedName>
    <definedName name="gv" localSheetId="3">Development!#REF!</definedName>
    <definedName name="gy" localSheetId="3">Development!#REF!</definedName>
    <definedName name="ha" localSheetId="3">Development!#REF!</definedName>
    <definedName name="hk" localSheetId="3">Development!#REF!</definedName>
    <definedName name="ho" localSheetId="3">Development!#REF!</definedName>
    <definedName name="hr" localSheetId="3">Development!#REF!</definedName>
    <definedName name="hu" localSheetId="3">Development!#REF!</definedName>
    <definedName name="ic" localSheetId="3">Development!#REF!</definedName>
    <definedName name="id" localSheetId="3">Development!#REF!</definedName>
    <definedName name="im" localSheetId="3">Development!#REF!</definedName>
    <definedName name="in" localSheetId="3">Development!#REF!</definedName>
    <definedName name="ir" localSheetId="3">Development!#REF!</definedName>
    <definedName name="is" localSheetId="3">Development!#REF!</definedName>
    <definedName name="it" localSheetId="3">Development!#REF!</definedName>
    <definedName name="iv" localSheetId="3">Development!#REF!</definedName>
    <definedName name="iz" localSheetId="3">Development!#REF!</definedName>
    <definedName name="ja" localSheetId="3">Development!#REF!</definedName>
    <definedName name="je" localSheetId="3">Development!#REF!</definedName>
    <definedName name="jm" localSheetId="3">Development!#REF!</definedName>
    <definedName name="jo" localSheetId="3">Development!#REF!</definedName>
    <definedName name="ke" localSheetId="3">Development!#REF!</definedName>
    <definedName name="kg" localSheetId="3">Development!#REF!</definedName>
    <definedName name="kn" localSheetId="3">Development!#REF!</definedName>
    <definedName name="kr" localSheetId="3">Development!#REF!</definedName>
    <definedName name="ks" localSheetId="3">Development!#REF!</definedName>
    <definedName name="ku" localSheetId="3">Development!#REF!</definedName>
    <definedName name="kz" localSheetId="3">Development!#REF!</definedName>
    <definedName name="la" localSheetId="3">Development!#REF!</definedName>
    <definedName name="le" localSheetId="3">Development!#REF!</definedName>
    <definedName name="lg" localSheetId="3">Development!#REF!</definedName>
    <definedName name="lh" localSheetId="3">Development!#REF!</definedName>
    <definedName name="li" localSheetId="3">Development!#REF!</definedName>
    <definedName name="lo" localSheetId="3">Development!#REF!</definedName>
    <definedName name="ls" localSheetId="3">Development!#REF!</definedName>
    <definedName name="lt" localSheetId="3">Development!#REF!</definedName>
    <definedName name="lu" localSheetId="3">Development!#REF!</definedName>
    <definedName name="ly" localSheetId="3">Development!#REF!</definedName>
    <definedName name="ma" localSheetId="3">Development!#REF!</definedName>
    <definedName name="mc" localSheetId="3">Development!#REF!</definedName>
    <definedName name="md" localSheetId="3">Development!#REF!</definedName>
    <definedName name="mg" localSheetId="3">Development!#REF!</definedName>
    <definedName name="mh" localSheetId="3">Development!#REF!</definedName>
    <definedName name="mi" localSheetId="3">Development!#REF!</definedName>
    <definedName name="mk" localSheetId="3">Development!#REF!</definedName>
    <definedName name="ml" localSheetId="3">Development!#REF!</definedName>
    <definedName name="mn" localSheetId="3">Development!#REF!</definedName>
    <definedName name="mo" localSheetId="3">Development!#REF!</definedName>
    <definedName name="mp" localSheetId="3">Development!#REF!</definedName>
    <definedName name="mr" localSheetId="3">Development!#REF!</definedName>
    <definedName name="mt" localSheetId="3">Development!#REF!</definedName>
    <definedName name="mu" localSheetId="3">Development!#REF!</definedName>
    <definedName name="mv" localSheetId="3">Development!#REF!</definedName>
    <definedName name="mx" localSheetId="3">Development!#REF!</definedName>
    <definedName name="my" localSheetId="3">Development!#REF!</definedName>
    <definedName name="mz" localSheetId="3">Development!#REF!</definedName>
    <definedName name="nc" localSheetId="3">Development!#REF!</definedName>
    <definedName name="ne" localSheetId="3">Development!#REF!</definedName>
    <definedName name="ng" localSheetId="3">Development!#REF!</definedName>
    <definedName name="nh" localSheetId="3">Development!#REF!</definedName>
    <definedName name="ni" localSheetId="3">Development!#REF!</definedName>
    <definedName name="nl" localSheetId="3">Development!#REF!</definedName>
    <definedName name="no" localSheetId="3">Development!#REF!</definedName>
    <definedName name="np" localSheetId="3">Development!#REF!</definedName>
    <definedName name="nr" localSheetId="3">Development!#REF!</definedName>
    <definedName name="ns" localSheetId="3">Development!#REF!</definedName>
    <definedName name="nu" localSheetId="3">Development!#REF!</definedName>
    <definedName name="nz" localSheetId="3">Development!#REF!</definedName>
    <definedName name="pa" localSheetId="3">Development!#REF!</definedName>
    <definedName name="pe" localSheetId="3">Development!#REF!</definedName>
    <definedName name="pk" localSheetId="3">Development!#REF!</definedName>
    <definedName name="pl" localSheetId="3">Development!#REF!</definedName>
    <definedName name="pm" localSheetId="3">Development!#REF!</definedName>
    <definedName name="po" localSheetId="3">Development!#REF!</definedName>
    <definedName name="pp" localSheetId="3">Development!#REF!</definedName>
    <definedName name="ps" localSheetId="3">Development!#REF!</definedName>
    <definedName name="pu" localSheetId="3">Development!#REF!</definedName>
    <definedName name="qa" localSheetId="3">Development!#REF!</definedName>
    <definedName name="rm" localSheetId="3">Development!#REF!</definedName>
    <definedName name="ro" localSheetId="3">Development!#REF!</definedName>
    <definedName name="rp" localSheetId="3">Development!#REF!</definedName>
    <definedName name="rq" localSheetId="3">Development!#REF!</definedName>
    <definedName name="rs" localSheetId="3">Development!#REF!</definedName>
    <definedName name="rw" localSheetId="3">Development!#REF!</definedName>
    <definedName name="sa" localSheetId="3">Development!#REF!</definedName>
    <definedName name="sb" localSheetId="3">Development!#REF!</definedName>
    <definedName name="sc" localSheetId="3">Development!#REF!</definedName>
    <definedName name="se" localSheetId="3">Development!#REF!</definedName>
    <definedName name="sf" localSheetId="3">Development!#REF!</definedName>
    <definedName name="sg" localSheetId="3">Development!#REF!</definedName>
    <definedName name="sh" localSheetId="3">Development!#REF!</definedName>
    <definedName name="si" localSheetId="3">Development!#REF!</definedName>
    <definedName name="sl" localSheetId="3">Development!#REF!</definedName>
    <definedName name="sm" localSheetId="3">Development!#REF!</definedName>
    <definedName name="sn" localSheetId="3">Development!#REF!</definedName>
    <definedName name="so" localSheetId="3">Development!#REF!</definedName>
    <definedName name="sp" localSheetId="3">Development!#REF!</definedName>
    <definedName name="st" localSheetId="3">Development!#REF!</definedName>
    <definedName name="su" localSheetId="3">Development!#REF!</definedName>
    <definedName name="sw" localSheetId="3">Development!#REF!</definedName>
    <definedName name="sy" localSheetId="3">Development!#REF!</definedName>
    <definedName name="sz" localSheetId="3">Development!#REF!</definedName>
    <definedName name="td" localSheetId="3">Development!#REF!</definedName>
    <definedName name="th" localSheetId="3">Development!#REF!</definedName>
    <definedName name="ti" localSheetId="3">Development!#REF!</definedName>
    <definedName name="tk" localSheetId="3">Development!#REF!</definedName>
    <definedName name="tn" localSheetId="3">Development!#REF!</definedName>
    <definedName name="to" localSheetId="3">Development!#REF!</definedName>
    <definedName name="tp" localSheetId="3">Development!#REF!</definedName>
    <definedName name="ts" localSheetId="3">Development!#REF!</definedName>
    <definedName name="tt" localSheetId="3">Development!#REF!</definedName>
    <definedName name="tu" localSheetId="3">Development!#REF!</definedName>
    <definedName name="tv" localSheetId="3">Development!#REF!</definedName>
    <definedName name="tw" localSheetId="3">Development!#REF!</definedName>
    <definedName name="tx" localSheetId="3">Development!#REF!</definedName>
    <definedName name="tz" localSheetId="3">Development!#REF!</definedName>
    <definedName name="ug" localSheetId="3">Development!#REF!</definedName>
    <definedName name="uk" localSheetId="3">Development!#REF!</definedName>
    <definedName name="up" localSheetId="3">Development!#REF!</definedName>
    <definedName name="us" localSheetId="3">Development!#REF!</definedName>
    <definedName name="uv" localSheetId="3">Development!#REF!</definedName>
    <definedName name="uy" localSheetId="3">Development!#REF!</definedName>
    <definedName name="uz" localSheetId="3">Development!#REF!</definedName>
    <definedName name="vc" localSheetId="3">Development!#REF!</definedName>
    <definedName name="ve" localSheetId="3">Development!#REF!</definedName>
    <definedName name="vi" localSheetId="3">Development!#REF!</definedName>
    <definedName name="vm" localSheetId="3">Development!#REF!</definedName>
    <definedName name="vq" localSheetId="3">Development!#REF!</definedName>
    <definedName name="wa" localSheetId="3">Development!#REF!</definedName>
    <definedName name="we" localSheetId="3">Development!#REF!</definedName>
    <definedName name="wf" localSheetId="3">Development!#REF!</definedName>
    <definedName name="wi" localSheetId="3">Development!#REF!</definedName>
    <definedName name="ws" localSheetId="3">Development!#REF!</definedName>
    <definedName name="wz" localSheetId="3">Development!#REF!</definedName>
    <definedName name="xx" localSheetId="3">Development!#REF!</definedName>
    <definedName name="ym" localSheetId="3">Development!#REF!</definedName>
    <definedName name="za" localSheetId="3">Development!#REF!</definedName>
    <definedName name="zi" localSheetId="3">Development!#REF!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K6" i="11" l="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48"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67"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5"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48"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67"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5" i="11"/>
  <c r="BE117" i="11"/>
  <c r="BE118" i="11"/>
  <c r="BE119" i="11"/>
  <c r="BE120" i="11"/>
  <c r="BE148" i="11"/>
  <c r="BE121" i="11"/>
  <c r="BE122" i="11"/>
  <c r="BE123" i="11"/>
  <c r="BE124" i="11"/>
  <c r="BE125" i="11"/>
  <c r="BE126" i="11"/>
  <c r="BE127" i="11"/>
  <c r="BE128" i="11"/>
  <c r="BE129" i="11"/>
  <c r="BE130" i="11"/>
  <c r="BE131" i="11"/>
  <c r="BE132" i="11"/>
  <c r="BE133" i="11"/>
  <c r="BE134" i="11"/>
  <c r="BE135" i="11"/>
  <c r="BE136" i="11"/>
  <c r="BE137" i="11"/>
  <c r="BE138" i="11"/>
  <c r="BE139" i="11"/>
  <c r="BE140" i="11"/>
  <c r="BE141" i="11"/>
  <c r="BE142" i="11"/>
  <c r="BE143" i="11"/>
  <c r="BE144" i="11"/>
  <c r="BE145" i="11"/>
  <c r="BE146" i="11"/>
  <c r="BE147" i="11"/>
  <c r="BE149" i="11"/>
  <c r="BE150" i="11"/>
  <c r="BE151" i="11"/>
  <c r="BE152" i="11"/>
  <c r="BE153" i="11"/>
  <c r="BE154" i="11"/>
  <c r="BE155" i="11"/>
  <c r="BE156" i="11"/>
  <c r="BE157" i="11"/>
  <c r="BE158" i="11"/>
  <c r="BE159" i="11"/>
  <c r="BE160" i="11"/>
  <c r="BE161" i="11"/>
  <c r="BE162" i="11"/>
  <c r="BE163" i="11"/>
  <c r="BE164" i="11"/>
  <c r="BE165" i="11"/>
  <c r="BE166" i="11"/>
  <c r="BE167" i="11"/>
  <c r="BE168" i="11"/>
  <c r="BE169" i="11"/>
  <c r="BE170" i="11"/>
  <c r="BE171" i="11"/>
  <c r="BE172" i="11"/>
  <c r="BE173" i="11"/>
  <c r="BE174" i="11"/>
  <c r="BE175" i="11"/>
  <c r="BE176" i="11"/>
  <c r="BE177" i="11"/>
  <c r="BE178" i="11"/>
  <c r="BE179" i="11"/>
  <c r="BE180" i="11"/>
  <c r="BE181" i="11"/>
  <c r="BE182" i="11"/>
  <c r="BE183" i="11"/>
  <c r="BE184" i="11"/>
  <c r="BE185" i="11"/>
  <c r="BE186" i="11"/>
  <c r="BE187" i="11"/>
  <c r="BE188" i="11"/>
  <c r="BE189" i="11"/>
  <c r="BE67" i="11"/>
  <c r="BE190" i="11"/>
  <c r="BE191" i="11"/>
  <c r="BE192" i="11"/>
  <c r="BE193" i="11"/>
  <c r="BE194" i="11"/>
  <c r="BE195" i="11"/>
  <c r="BE196" i="11"/>
  <c r="BE197" i="11"/>
  <c r="BE198" i="11"/>
  <c r="BE199" i="11"/>
  <c r="BE200" i="11"/>
  <c r="BE201" i="11"/>
  <c r="BE202" i="11"/>
  <c r="BE203" i="11"/>
  <c r="BE204" i="11"/>
  <c r="BE205" i="11"/>
  <c r="BE206" i="11"/>
  <c r="BE207" i="11"/>
  <c r="BE208" i="11"/>
  <c r="BE209" i="11"/>
  <c r="BE210" i="11"/>
  <c r="BE211" i="11"/>
  <c r="BE212" i="11"/>
  <c r="BE213" i="11"/>
  <c r="BE214" i="11"/>
  <c r="BE215" i="11"/>
  <c r="BE216" i="11"/>
  <c r="BE217" i="11"/>
  <c r="BE218" i="11"/>
  <c r="BE219" i="11"/>
  <c r="BE31" i="11"/>
  <c r="BE32" i="11"/>
  <c r="BE33" i="11"/>
  <c r="BE34" i="11"/>
  <c r="BE35" i="11"/>
  <c r="BE36" i="11"/>
  <c r="BE37" i="11"/>
  <c r="BE38" i="11"/>
  <c r="BE39" i="11"/>
  <c r="BE40" i="11"/>
  <c r="BE41" i="11"/>
  <c r="BE42" i="11"/>
  <c r="BE43" i="11"/>
  <c r="BE44" i="11"/>
  <c r="BE45" i="11"/>
  <c r="BE46" i="11"/>
  <c r="BE47" i="11"/>
  <c r="BE48" i="11"/>
  <c r="BE49" i="11"/>
  <c r="BE50" i="11"/>
  <c r="BE51" i="11"/>
  <c r="BE52" i="11"/>
  <c r="BE53" i="11"/>
  <c r="BE54" i="11"/>
  <c r="BE55" i="11"/>
  <c r="BE56" i="11"/>
  <c r="BE57" i="11"/>
  <c r="BE58" i="11"/>
  <c r="BE59" i="11"/>
  <c r="BE60" i="11"/>
  <c r="BE61" i="11"/>
  <c r="BE62" i="11"/>
  <c r="BE63" i="11"/>
  <c r="BE64" i="11"/>
  <c r="BE65" i="11"/>
  <c r="BE66" i="11"/>
  <c r="BE68" i="11"/>
  <c r="BE69" i="11"/>
  <c r="BE70" i="11"/>
  <c r="BE71" i="11"/>
  <c r="BE72" i="11"/>
  <c r="BE73" i="11"/>
  <c r="BE74" i="11"/>
  <c r="BE75" i="11"/>
  <c r="BE76" i="11"/>
  <c r="BE77" i="11"/>
  <c r="BE78" i="11"/>
  <c r="BE79" i="11"/>
  <c r="BE80" i="11"/>
  <c r="BE81" i="11"/>
  <c r="BE82" i="11"/>
  <c r="BE83" i="11"/>
  <c r="BE84" i="11"/>
  <c r="BE85" i="11"/>
  <c r="BE86" i="11"/>
  <c r="BE87" i="11"/>
  <c r="BE88" i="11"/>
  <c r="BE89" i="11"/>
  <c r="BE90" i="11"/>
  <c r="BE91" i="11"/>
  <c r="BE92" i="11"/>
  <c r="BE93" i="11"/>
  <c r="BE94" i="11"/>
  <c r="BE95" i="11"/>
  <c r="BE96" i="11"/>
  <c r="BE97" i="11"/>
  <c r="BE98" i="11"/>
  <c r="BE99" i="11"/>
  <c r="BE100" i="11"/>
  <c r="BE101" i="11"/>
  <c r="BE102" i="11"/>
  <c r="BE103" i="11"/>
  <c r="BE104" i="11"/>
  <c r="BE105" i="11"/>
  <c r="BE106" i="11"/>
  <c r="BE107" i="11"/>
  <c r="BE108" i="11"/>
  <c r="BE109" i="11"/>
  <c r="BE110" i="11"/>
  <c r="BE111" i="11"/>
  <c r="BE112" i="11"/>
  <c r="BE113" i="11"/>
  <c r="BE114" i="11"/>
  <c r="BE115" i="11"/>
  <c r="BE116" i="11"/>
  <c r="BE8" i="11"/>
  <c r="BE9" i="11"/>
  <c r="BE10" i="11"/>
  <c r="BE11" i="11"/>
  <c r="BE12" i="11"/>
  <c r="BE13" i="11"/>
  <c r="BE14" i="11"/>
  <c r="BE15" i="11"/>
  <c r="BE16" i="11"/>
  <c r="BE17" i="11"/>
  <c r="BE18" i="11"/>
  <c r="BE19" i="11"/>
  <c r="BE20" i="11"/>
  <c r="BE21" i="11"/>
  <c r="BE22" i="11"/>
  <c r="BE23" i="11"/>
  <c r="BE24" i="11"/>
  <c r="BE25" i="11"/>
  <c r="BE26" i="11"/>
  <c r="BE27" i="11"/>
  <c r="BE28" i="11"/>
  <c r="BE29" i="11"/>
  <c r="BE30" i="11"/>
  <c r="BE6" i="11"/>
  <c r="BE7" i="11"/>
  <c r="BE5" i="11"/>
  <c r="AK140" i="11"/>
  <c r="EC6" i="11"/>
  <c r="EC7" i="11"/>
  <c r="EC9" i="11"/>
  <c r="EC10" i="11"/>
  <c r="EC11" i="11"/>
  <c r="EC12" i="11"/>
  <c r="EC13" i="11"/>
  <c r="EC14" i="11"/>
  <c r="EC15" i="11"/>
  <c r="EC16" i="11"/>
  <c r="EC17" i="11"/>
  <c r="EC18" i="11"/>
  <c r="EC19" i="11"/>
  <c r="EC20" i="11"/>
  <c r="EC21" i="11"/>
  <c r="EC22" i="11"/>
  <c r="EC23" i="11"/>
  <c r="EC24" i="11"/>
  <c r="EC25" i="11"/>
  <c r="EC26" i="11"/>
  <c r="EC27" i="11"/>
  <c r="EC28" i="11"/>
  <c r="EC29" i="11"/>
  <c r="EC30" i="11"/>
  <c r="EC31" i="11"/>
  <c r="EC32" i="11"/>
  <c r="EC33" i="11"/>
  <c r="EC34" i="11"/>
  <c r="EC35" i="11"/>
  <c r="EC36" i="11"/>
  <c r="EC37" i="11"/>
  <c r="EC38" i="11"/>
  <c r="EC39" i="11"/>
  <c r="EC40" i="11"/>
  <c r="EC41" i="11"/>
  <c r="EC42" i="11"/>
  <c r="EC43" i="11"/>
  <c r="EC44" i="11"/>
  <c r="EC45" i="11"/>
  <c r="EC46" i="11"/>
  <c r="EC47" i="11"/>
  <c r="EC48" i="11"/>
  <c r="EC49" i="11"/>
  <c r="EC50" i="11"/>
  <c r="EC51" i="11"/>
  <c r="EC52" i="11"/>
  <c r="EC53" i="11"/>
  <c r="EC54" i="11"/>
  <c r="EC55" i="11"/>
  <c r="EC56" i="11"/>
  <c r="EC57" i="11"/>
  <c r="EC58" i="11"/>
  <c r="EC59" i="11"/>
  <c r="EC60" i="11"/>
  <c r="EC61" i="11"/>
  <c r="EC62" i="11"/>
  <c r="EC63" i="11"/>
  <c r="EC64" i="11"/>
  <c r="EC65" i="11"/>
  <c r="EC66" i="11"/>
  <c r="EC68" i="11"/>
  <c r="EC69" i="11"/>
  <c r="EC70" i="11"/>
  <c r="EC71" i="11"/>
  <c r="EC72" i="11"/>
  <c r="EC73" i="11"/>
  <c r="EC74" i="11"/>
  <c r="EC75" i="11"/>
  <c r="EC76" i="11"/>
  <c r="EC77" i="11"/>
  <c r="EC78" i="11"/>
  <c r="EC79" i="11"/>
  <c r="EC80" i="11"/>
  <c r="EC81" i="11"/>
  <c r="EC82" i="11"/>
  <c r="EC83" i="11"/>
  <c r="EC84" i="11"/>
  <c r="EC85" i="11"/>
  <c r="EC86" i="11"/>
  <c r="EC87" i="11"/>
  <c r="EC88" i="11"/>
  <c r="EC89" i="11"/>
  <c r="EC90" i="11"/>
  <c r="EC91" i="11"/>
  <c r="EC92" i="11"/>
  <c r="EC93" i="11"/>
  <c r="EC94" i="11"/>
  <c r="EC95" i="11"/>
  <c r="EC96" i="11"/>
  <c r="EC98" i="11"/>
  <c r="EC99" i="11"/>
  <c r="EC100" i="11"/>
  <c r="EC101" i="11"/>
  <c r="EC102" i="11"/>
  <c r="EC103" i="11"/>
  <c r="EC104" i="11"/>
  <c r="EC105" i="11"/>
  <c r="EC106" i="11"/>
  <c r="EC107" i="11"/>
  <c r="EC108" i="11"/>
  <c r="EC109" i="11"/>
  <c r="EC110" i="11"/>
  <c r="EC111" i="11"/>
  <c r="EC112" i="11"/>
  <c r="EC113" i="11"/>
  <c r="EC114" i="11"/>
  <c r="EC115" i="11"/>
  <c r="EC116" i="11"/>
  <c r="EC117" i="11"/>
  <c r="EC118" i="11"/>
  <c r="EC119" i="11"/>
  <c r="EC120" i="11"/>
  <c r="EC148" i="11"/>
  <c r="EC121" i="11"/>
  <c r="EC122" i="11"/>
  <c r="EC123" i="11"/>
  <c r="EC124" i="11"/>
  <c r="EC125" i="11"/>
  <c r="EC126" i="11"/>
  <c r="EC128" i="11"/>
  <c r="EC129" i="11"/>
  <c r="EC130" i="11"/>
  <c r="EC131" i="11"/>
  <c r="EC132" i="11"/>
  <c r="EC133" i="11"/>
  <c r="EC134" i="11"/>
  <c r="EC135" i="11"/>
  <c r="EC136" i="11"/>
  <c r="EC137" i="11"/>
  <c r="EC138" i="11"/>
  <c r="EC139" i="11"/>
  <c r="EC141" i="11"/>
  <c r="EC142" i="11"/>
  <c r="EC143" i="11"/>
  <c r="EC144" i="11"/>
  <c r="EC145" i="11"/>
  <c r="EC146" i="11"/>
  <c r="EC147" i="11"/>
  <c r="EC150" i="11"/>
  <c r="EC151" i="11"/>
  <c r="EC152" i="11"/>
  <c r="EC153" i="11"/>
  <c r="EC154" i="11"/>
  <c r="EC155" i="11"/>
  <c r="EC156" i="11"/>
  <c r="EC157" i="11"/>
  <c r="EC158" i="11"/>
  <c r="EC159" i="11"/>
  <c r="EC160" i="11"/>
  <c r="EC161" i="11"/>
  <c r="EC162" i="11"/>
  <c r="EC163" i="11"/>
  <c r="EC164" i="11"/>
  <c r="EC165" i="11"/>
  <c r="EC166" i="11"/>
  <c r="EC167" i="11"/>
  <c r="EC168" i="11"/>
  <c r="EC169" i="11"/>
  <c r="EC170" i="11"/>
  <c r="EC171" i="11"/>
  <c r="EC172" i="11"/>
  <c r="EC173" i="11"/>
  <c r="EC174" i="11"/>
  <c r="EC175" i="11"/>
  <c r="EC176" i="11"/>
  <c r="EC177" i="11"/>
  <c r="EC178" i="11"/>
  <c r="EC179" i="11"/>
  <c r="EC180" i="11"/>
  <c r="EC181" i="11"/>
  <c r="EC182" i="11"/>
  <c r="EC183" i="11"/>
  <c r="EC185" i="11"/>
  <c r="EC186" i="11"/>
  <c r="EC187" i="11"/>
  <c r="EC188" i="11"/>
  <c r="EC189" i="11"/>
  <c r="EC67" i="11"/>
  <c r="EC190" i="11"/>
  <c r="EC191" i="11"/>
  <c r="EC192" i="11"/>
  <c r="EC193" i="11"/>
  <c r="EC194" i="11"/>
  <c r="EC195" i="11"/>
  <c r="EC196" i="11"/>
  <c r="EC197" i="11"/>
  <c r="EC198" i="11"/>
  <c r="EC199" i="11"/>
  <c r="EC200" i="11"/>
  <c r="EC201" i="11"/>
  <c r="EC202" i="11"/>
  <c r="EC205" i="11"/>
  <c r="EC206" i="11"/>
  <c r="EC207" i="11"/>
  <c r="EC208" i="11"/>
  <c r="EC209" i="11"/>
  <c r="EC210" i="11"/>
  <c r="EC211" i="11"/>
  <c r="EC212" i="11"/>
  <c r="EC213" i="11"/>
  <c r="EC214" i="11"/>
  <c r="EC215" i="11"/>
  <c r="EC216" i="11"/>
  <c r="EC217" i="11"/>
  <c r="EC218" i="11"/>
  <c r="EC219" i="11"/>
  <c r="EC5" i="11"/>
  <c r="DE23" i="11"/>
  <c r="DE24" i="11"/>
  <c r="DE25" i="11"/>
  <c r="DE26" i="11"/>
  <c r="DE27" i="11"/>
  <c r="DE28" i="11"/>
  <c r="DE29" i="11"/>
  <c r="DE30" i="11"/>
  <c r="DE31" i="11"/>
  <c r="DE32" i="11"/>
  <c r="DE33" i="11"/>
  <c r="DE34" i="11"/>
  <c r="DE35" i="11"/>
  <c r="DE36" i="11"/>
  <c r="DE37" i="11"/>
  <c r="DE38" i="11"/>
  <c r="DE39" i="11"/>
  <c r="DE41" i="11"/>
  <c r="DE42" i="11"/>
  <c r="DE43" i="11"/>
  <c r="DE44" i="11"/>
  <c r="DE45" i="11"/>
  <c r="DE46" i="11"/>
  <c r="DE47" i="11"/>
  <c r="DE48" i="11"/>
  <c r="DE49" i="11"/>
  <c r="DE50" i="11"/>
  <c r="DE51" i="11"/>
  <c r="DE52" i="11"/>
  <c r="DE53" i="11"/>
  <c r="DE54" i="11"/>
  <c r="DE55" i="11"/>
  <c r="DE56" i="11"/>
  <c r="DE57" i="11"/>
  <c r="DE58" i="11"/>
  <c r="DE60" i="11"/>
  <c r="DE61" i="11"/>
  <c r="DE62" i="11"/>
  <c r="DE63" i="11"/>
  <c r="DE64" i="11"/>
  <c r="DE65" i="11"/>
  <c r="DE66" i="11"/>
  <c r="DE68" i="11"/>
  <c r="DE69" i="11"/>
  <c r="DE70" i="11"/>
  <c r="DE71" i="11"/>
  <c r="DE72" i="11"/>
  <c r="DE73" i="11"/>
  <c r="DE74" i="11"/>
  <c r="DE75" i="11"/>
  <c r="DE76" i="11"/>
  <c r="DE77" i="11"/>
  <c r="DE78" i="11"/>
  <c r="DE79" i="11"/>
  <c r="DE80" i="11"/>
  <c r="DE81" i="11"/>
  <c r="DE82" i="11"/>
  <c r="DE83" i="11"/>
  <c r="DE84" i="11"/>
  <c r="DE85" i="11"/>
  <c r="DE86" i="11"/>
  <c r="DE87" i="11"/>
  <c r="DE88" i="11"/>
  <c r="DE89" i="11"/>
  <c r="DE90" i="11"/>
  <c r="DE91" i="11"/>
  <c r="DE92" i="11"/>
  <c r="DE93" i="11"/>
  <c r="DE94" i="11"/>
  <c r="DE95" i="11"/>
  <c r="DE96" i="11"/>
  <c r="DE98" i="11"/>
  <c r="DE99" i="11"/>
  <c r="DE100" i="11"/>
  <c r="DE101" i="11"/>
  <c r="DE102" i="11"/>
  <c r="DE103" i="11"/>
  <c r="DE104" i="11"/>
  <c r="DE105" i="11"/>
  <c r="DE106" i="11"/>
  <c r="DE107" i="11"/>
  <c r="DE108" i="11"/>
  <c r="DE109" i="11"/>
  <c r="DE110" i="11"/>
  <c r="DE111" i="11"/>
  <c r="DE112" i="11"/>
  <c r="DE113" i="11"/>
  <c r="DE114" i="11"/>
  <c r="DE115" i="11"/>
  <c r="DE116" i="11"/>
  <c r="DE117" i="11"/>
  <c r="DE118" i="11"/>
  <c r="DE119" i="11"/>
  <c r="DE120" i="11"/>
  <c r="DE148" i="11"/>
  <c r="DE121" i="11"/>
  <c r="DE122" i="11"/>
  <c r="DE123" i="11"/>
  <c r="DE124" i="11"/>
  <c r="DE125" i="11"/>
  <c r="DE126" i="11"/>
  <c r="DE128" i="11"/>
  <c r="DE129" i="11"/>
  <c r="DE130" i="11"/>
  <c r="DE131" i="11"/>
  <c r="DE132" i="11"/>
  <c r="DE134" i="11"/>
  <c r="DE135" i="11"/>
  <c r="DE136" i="11"/>
  <c r="DE137" i="11"/>
  <c r="DE138" i="11"/>
  <c r="DE139" i="11"/>
  <c r="DE141" i="11"/>
  <c r="DE142" i="11"/>
  <c r="DE143" i="11"/>
  <c r="DE144" i="11"/>
  <c r="DE145" i="11"/>
  <c r="DE146" i="11"/>
  <c r="DE147" i="11"/>
  <c r="DE150" i="11"/>
  <c r="DE151" i="11"/>
  <c r="DE152" i="11"/>
  <c r="DE153" i="11"/>
  <c r="DE154" i="11"/>
  <c r="DE155" i="11"/>
  <c r="DE156" i="11"/>
  <c r="DE157" i="11"/>
  <c r="DE158" i="11"/>
  <c r="DE159" i="11"/>
  <c r="DE160" i="11"/>
  <c r="DE161" i="11"/>
  <c r="DE162" i="11"/>
  <c r="DE163" i="11"/>
  <c r="DE164" i="11"/>
  <c r="DE165" i="11"/>
  <c r="DE166" i="11"/>
  <c r="DE167" i="11"/>
  <c r="DE168" i="11"/>
  <c r="DE169" i="11"/>
  <c r="DE170" i="11"/>
  <c r="DE171" i="11"/>
  <c r="DE172" i="11"/>
  <c r="DE173" i="11"/>
  <c r="DE174" i="11"/>
  <c r="DE176" i="11"/>
  <c r="DE177" i="11"/>
  <c r="DE178" i="11"/>
  <c r="DE179" i="11"/>
  <c r="DE180" i="11"/>
  <c r="DE181" i="11"/>
  <c r="DE182" i="11"/>
  <c r="DE183" i="11"/>
  <c r="DE185" i="11"/>
  <c r="DE186" i="11"/>
  <c r="DE187" i="11"/>
  <c r="DE188" i="11"/>
  <c r="DE189" i="11"/>
  <c r="DE67" i="11"/>
  <c r="DE190" i="11"/>
  <c r="DE191" i="11"/>
  <c r="DE192" i="11"/>
  <c r="DE193" i="11"/>
  <c r="DE194" i="11"/>
  <c r="DE195" i="11"/>
  <c r="DE196" i="11"/>
  <c r="DE197" i="11"/>
  <c r="DE198" i="11"/>
  <c r="DE199" i="11"/>
  <c r="DE200" i="11"/>
  <c r="DE201" i="11"/>
  <c r="DE202" i="11"/>
  <c r="DE205" i="11"/>
  <c r="DE206" i="11"/>
  <c r="DE207" i="11"/>
  <c r="DE208" i="11"/>
  <c r="DE209" i="11"/>
  <c r="DE210" i="11"/>
  <c r="DE211" i="11"/>
  <c r="DE212" i="11"/>
  <c r="DE213" i="11"/>
  <c r="DE214" i="11"/>
  <c r="DE215" i="11"/>
  <c r="DE216" i="11"/>
  <c r="DE217" i="11"/>
  <c r="DE218" i="11"/>
  <c r="DE219" i="11"/>
  <c r="DE6" i="11"/>
  <c r="DE7" i="11"/>
  <c r="DE9" i="11"/>
  <c r="DE10" i="11"/>
  <c r="DE11" i="11"/>
  <c r="DE12" i="11"/>
  <c r="DE13" i="11"/>
  <c r="DE14" i="11"/>
  <c r="DE15" i="11"/>
  <c r="DE16" i="11"/>
  <c r="DE17" i="11"/>
  <c r="DE18" i="11"/>
  <c r="DE19" i="11"/>
  <c r="DE20" i="11"/>
  <c r="DE21" i="11"/>
  <c r="DE22" i="11"/>
  <c r="DE5" i="11"/>
  <c r="CK193" i="11"/>
  <c r="CK194" i="11"/>
  <c r="CK195" i="11"/>
  <c r="CK196" i="11"/>
  <c r="CK197" i="11"/>
  <c r="CK198" i="11"/>
  <c r="CK199" i="11"/>
  <c r="CK200" i="11"/>
  <c r="CK201" i="11"/>
  <c r="CK202" i="11"/>
  <c r="CK205" i="11"/>
  <c r="CK206" i="11"/>
  <c r="CK207" i="11"/>
  <c r="CK208" i="11"/>
  <c r="CK209" i="11"/>
  <c r="CK210" i="11"/>
  <c r="CK211" i="11"/>
  <c r="CK212" i="11"/>
  <c r="CK213" i="11"/>
  <c r="CK214" i="11"/>
  <c r="CK215" i="11"/>
  <c r="CK216" i="11"/>
  <c r="CK217" i="11"/>
  <c r="CK218" i="11"/>
  <c r="CK219" i="11"/>
  <c r="CK157" i="11"/>
  <c r="CK158" i="11"/>
  <c r="CK159" i="11"/>
  <c r="CK160" i="11"/>
  <c r="CK161" i="11"/>
  <c r="CK162" i="11"/>
  <c r="CK163" i="11"/>
  <c r="CK164" i="11"/>
  <c r="CK165" i="11"/>
  <c r="CK166" i="11"/>
  <c r="CK167" i="11"/>
  <c r="CK168" i="11"/>
  <c r="CK169" i="11"/>
  <c r="CK170" i="11"/>
  <c r="CK171" i="11"/>
  <c r="CK172" i="11"/>
  <c r="CK173" i="11"/>
  <c r="CK174" i="11"/>
  <c r="CK175" i="11"/>
  <c r="CK176" i="11"/>
  <c r="CK177" i="11"/>
  <c r="CK178" i="11"/>
  <c r="CK179" i="11"/>
  <c r="CK180" i="11"/>
  <c r="CK181" i="11"/>
  <c r="CK182" i="11"/>
  <c r="CK183" i="11"/>
  <c r="CK185" i="11"/>
  <c r="CK186" i="11"/>
  <c r="CK187" i="11"/>
  <c r="CK188" i="11"/>
  <c r="CK189" i="11"/>
  <c r="CK67" i="11"/>
  <c r="CK190" i="11"/>
  <c r="CK191" i="11"/>
  <c r="CK192" i="11"/>
  <c r="CK148" i="11"/>
  <c r="CK121" i="11"/>
  <c r="CK122" i="11"/>
  <c r="CK123" i="11"/>
  <c r="CK124" i="11"/>
  <c r="CK125" i="11"/>
  <c r="CK126" i="11"/>
  <c r="CK128" i="11"/>
  <c r="CK129" i="11"/>
  <c r="CK130" i="11"/>
  <c r="CK131" i="11"/>
  <c r="CK132" i="11"/>
  <c r="CK133" i="11"/>
  <c r="CK134" i="11"/>
  <c r="CK135" i="11"/>
  <c r="CK136" i="11"/>
  <c r="CK137" i="11"/>
  <c r="CK138" i="11"/>
  <c r="CK139" i="11"/>
  <c r="CK141" i="11"/>
  <c r="CK142" i="11"/>
  <c r="CK143" i="11"/>
  <c r="CK144" i="11"/>
  <c r="CK145" i="11"/>
  <c r="CK146" i="11"/>
  <c r="CK147" i="11"/>
  <c r="CK150" i="11"/>
  <c r="CK151" i="11"/>
  <c r="CK152" i="11"/>
  <c r="CK153" i="11"/>
  <c r="CK154" i="11"/>
  <c r="CK155" i="11"/>
  <c r="CK156" i="11"/>
  <c r="CK77" i="11"/>
  <c r="CK78" i="11"/>
  <c r="CK79" i="11"/>
  <c r="CK80" i="11"/>
  <c r="CK81" i="11"/>
  <c r="CK82" i="11"/>
  <c r="CK83" i="11"/>
  <c r="CK84" i="11"/>
  <c r="CK85" i="11"/>
  <c r="CK86" i="11"/>
  <c r="CK87" i="11"/>
  <c r="CK88" i="11"/>
  <c r="CK89" i="11"/>
  <c r="CK90" i="11"/>
  <c r="CK91" i="11"/>
  <c r="CK92" i="11"/>
  <c r="CK93" i="11"/>
  <c r="CK94" i="11"/>
  <c r="CK95" i="11"/>
  <c r="CK96" i="11"/>
  <c r="CK98" i="11"/>
  <c r="CK99" i="11"/>
  <c r="CK100" i="11"/>
  <c r="CK101" i="11"/>
  <c r="CK102" i="11"/>
  <c r="CK103" i="11"/>
  <c r="CK104" i="11"/>
  <c r="CK105" i="11"/>
  <c r="CK106" i="11"/>
  <c r="CK107" i="11"/>
  <c r="CK108" i="11"/>
  <c r="CK109" i="11"/>
  <c r="CK110" i="11"/>
  <c r="CK111" i="11"/>
  <c r="CK112" i="11"/>
  <c r="CK113" i="11"/>
  <c r="CK114" i="11"/>
  <c r="CK115" i="11"/>
  <c r="CK116" i="11"/>
  <c r="CK117" i="11"/>
  <c r="CK118" i="11"/>
  <c r="CK119" i="11"/>
  <c r="CK120" i="11"/>
  <c r="CK42" i="11"/>
  <c r="CK43" i="11"/>
  <c r="CK44" i="11"/>
  <c r="CK45" i="11"/>
  <c r="CK46" i="11"/>
  <c r="CK47" i="11"/>
  <c r="CK48" i="11"/>
  <c r="CK49" i="11"/>
  <c r="CK50" i="11"/>
  <c r="CK51" i="11"/>
  <c r="CK52" i="11"/>
  <c r="CK53" i="11"/>
  <c r="CK54" i="11"/>
  <c r="CK55" i="11"/>
  <c r="CK56" i="11"/>
  <c r="CK57" i="11"/>
  <c r="CK58" i="11"/>
  <c r="CK59" i="11"/>
  <c r="CK60" i="11"/>
  <c r="CK61" i="11"/>
  <c r="CK62" i="11"/>
  <c r="CK63" i="11"/>
  <c r="CK64" i="11"/>
  <c r="CK65" i="11"/>
  <c r="CK66" i="11"/>
  <c r="CK68" i="11"/>
  <c r="CK69" i="11"/>
  <c r="CK70" i="11"/>
  <c r="CK71" i="11"/>
  <c r="CK72" i="11"/>
  <c r="CK73" i="11"/>
  <c r="CK74" i="11"/>
  <c r="CK75" i="11"/>
  <c r="CK76" i="11"/>
  <c r="CK10" i="11"/>
  <c r="CK11" i="11"/>
  <c r="CK12" i="11"/>
  <c r="CK13" i="11"/>
  <c r="CK14" i="11"/>
  <c r="CK15" i="11"/>
  <c r="CK16" i="11"/>
  <c r="CK17" i="11"/>
  <c r="CK18" i="11"/>
  <c r="CK19" i="11"/>
  <c r="CK20" i="11"/>
  <c r="CK21" i="11"/>
  <c r="CK22" i="11"/>
  <c r="CK23" i="11"/>
  <c r="CK24" i="11"/>
  <c r="CK25" i="11"/>
  <c r="CK26" i="11"/>
  <c r="CK27" i="11"/>
  <c r="CK28" i="11"/>
  <c r="CK29" i="11"/>
  <c r="CK30" i="11"/>
  <c r="CK31" i="11"/>
  <c r="CK32" i="11"/>
  <c r="CK33" i="11"/>
  <c r="CK34" i="11"/>
  <c r="CK35" i="11"/>
  <c r="CK36" i="11"/>
  <c r="CK37" i="11"/>
  <c r="CK38" i="11"/>
  <c r="CK39" i="11"/>
  <c r="CK40" i="11"/>
  <c r="CK41" i="11"/>
  <c r="CK7" i="11"/>
  <c r="CK6" i="11"/>
  <c r="CK5" i="11"/>
  <c r="CK9" i="11"/>
  <c r="L5" i="13"/>
  <c r="F219" i="6"/>
  <c r="F212" i="6"/>
  <c r="F208" i="6"/>
  <c r="F204" i="6"/>
  <c r="F181" i="6"/>
  <c r="F178" i="6"/>
  <c r="F170" i="6"/>
  <c r="F166" i="6"/>
  <c r="F155" i="6"/>
  <c r="F138" i="6"/>
  <c r="F129" i="6"/>
  <c r="F126" i="6"/>
  <c r="F113" i="6"/>
  <c r="F108" i="6"/>
  <c r="F107" i="6"/>
  <c r="F91" i="6"/>
  <c r="F77" i="6"/>
  <c r="F57" i="6"/>
  <c r="F56" i="6"/>
  <c r="F55" i="6"/>
  <c r="F15" i="6"/>
  <c r="F7" i="6"/>
  <c r="F198" i="6"/>
  <c r="F160" i="6"/>
  <c r="F142" i="6"/>
  <c r="F105" i="6"/>
  <c r="F101" i="6"/>
  <c r="F72" i="6"/>
  <c r="F35" i="6"/>
  <c r="F30" i="6"/>
  <c r="C205" i="3"/>
  <c r="P219" i="13"/>
  <c r="L219" i="13"/>
  <c r="V218" i="13"/>
  <c r="P218" i="13"/>
  <c r="L218" i="13"/>
  <c r="P217" i="13"/>
  <c r="L217" i="13"/>
  <c r="L216" i="13"/>
  <c r="P214" i="13"/>
  <c r="L214" i="13"/>
  <c r="P213" i="13"/>
  <c r="L213" i="13"/>
  <c r="P212" i="13"/>
  <c r="L212" i="13"/>
  <c r="X211" i="13"/>
  <c r="L211" i="13"/>
  <c r="P210" i="13"/>
  <c r="L210" i="13"/>
  <c r="X209" i="13"/>
  <c r="V209" i="13"/>
  <c r="P209" i="13"/>
  <c r="X208" i="13"/>
  <c r="V208" i="13"/>
  <c r="P208" i="13"/>
  <c r="X207" i="13"/>
  <c r="V207" i="13"/>
  <c r="P207" i="13"/>
  <c r="X206" i="13"/>
  <c r="L206" i="13"/>
  <c r="P205" i="13"/>
  <c r="L205" i="13"/>
  <c r="L204" i="13"/>
  <c r="L202" i="13"/>
  <c r="X201" i="13"/>
  <c r="P201" i="13"/>
  <c r="L201" i="13"/>
  <c r="P200" i="13"/>
  <c r="L200" i="13"/>
  <c r="P199" i="13"/>
  <c r="P198" i="13"/>
  <c r="L198" i="13"/>
  <c r="P197" i="13"/>
  <c r="L197" i="13"/>
  <c r="L196" i="13"/>
  <c r="P195" i="13"/>
  <c r="L195" i="13"/>
  <c r="P194" i="13"/>
  <c r="L194" i="13"/>
  <c r="L193" i="13"/>
  <c r="P192" i="13"/>
  <c r="L192" i="13"/>
  <c r="X191" i="13"/>
  <c r="V191" i="13"/>
  <c r="P191" i="13"/>
  <c r="X190" i="13"/>
  <c r="V190" i="13"/>
  <c r="P190" i="13"/>
  <c r="P67" i="13"/>
  <c r="L67" i="13"/>
  <c r="P189" i="13"/>
  <c r="L189" i="13"/>
  <c r="P188" i="13"/>
  <c r="L188" i="13"/>
  <c r="P187" i="13"/>
  <c r="L187" i="13"/>
  <c r="P185" i="13"/>
  <c r="L185" i="13"/>
  <c r="P184" i="13"/>
  <c r="P183" i="13"/>
  <c r="L183" i="13"/>
  <c r="X182" i="13"/>
  <c r="V182" i="13"/>
  <c r="P182" i="13"/>
  <c r="L181" i="13"/>
  <c r="X180" i="13"/>
  <c r="P180" i="13"/>
  <c r="L180" i="13"/>
  <c r="P179" i="13"/>
  <c r="L179" i="13"/>
  <c r="P178" i="13"/>
  <c r="L178" i="13"/>
  <c r="X174" i="13"/>
  <c r="V174" i="13"/>
  <c r="P174" i="13"/>
  <c r="P173" i="13"/>
  <c r="L173" i="13"/>
  <c r="P172" i="13"/>
  <c r="L172" i="13"/>
  <c r="X171" i="13"/>
  <c r="L171" i="13"/>
  <c r="P170" i="13"/>
  <c r="L170" i="13"/>
  <c r="P169" i="13"/>
  <c r="L168" i="13"/>
  <c r="P166" i="13"/>
  <c r="L166" i="13"/>
  <c r="P165" i="13"/>
  <c r="L165" i="13"/>
  <c r="X164" i="13"/>
  <c r="V163" i="13"/>
  <c r="P163" i="13"/>
  <c r="P162" i="13"/>
  <c r="X160" i="13"/>
  <c r="P160" i="13"/>
  <c r="X159" i="13"/>
  <c r="V159" i="13"/>
  <c r="P159" i="13"/>
  <c r="P158" i="13"/>
  <c r="L158" i="13"/>
  <c r="P157" i="13"/>
  <c r="L157" i="13"/>
  <c r="P156" i="13"/>
  <c r="L156" i="13"/>
  <c r="P155" i="13"/>
  <c r="L155" i="13"/>
  <c r="P154" i="13"/>
  <c r="L154" i="13"/>
  <c r="P153" i="13"/>
  <c r="L153" i="13"/>
  <c r="V152" i="13"/>
  <c r="P152" i="13"/>
  <c r="L152" i="13"/>
  <c r="P151" i="13"/>
  <c r="X150" i="13"/>
  <c r="V150" i="13"/>
  <c r="P150" i="13"/>
  <c r="P149" i="13"/>
  <c r="V147" i="13"/>
  <c r="P147" i="13"/>
  <c r="L147" i="13"/>
  <c r="P146" i="13"/>
  <c r="L146" i="13"/>
  <c r="V145" i="13"/>
  <c r="P145" i="13"/>
  <c r="L145" i="13"/>
  <c r="X144" i="13"/>
  <c r="P144" i="13"/>
  <c r="P143" i="13"/>
  <c r="X142" i="13"/>
  <c r="V142" i="13"/>
  <c r="P142" i="13"/>
  <c r="P141" i="13"/>
  <c r="L141" i="13"/>
  <c r="P139" i="13"/>
  <c r="L139" i="13"/>
  <c r="P138" i="13"/>
  <c r="L138" i="13"/>
  <c r="P137" i="13"/>
  <c r="L137" i="13"/>
  <c r="P136" i="13"/>
  <c r="L136" i="13"/>
  <c r="L135" i="13"/>
  <c r="L134" i="13"/>
  <c r="L132" i="13"/>
  <c r="L131" i="13"/>
  <c r="P130" i="13"/>
  <c r="L130" i="13"/>
  <c r="P129" i="13"/>
  <c r="L129" i="13"/>
  <c r="P128" i="13"/>
  <c r="L128" i="13"/>
  <c r="P127" i="13"/>
  <c r="L127" i="13"/>
  <c r="X126" i="13"/>
  <c r="P126" i="13"/>
  <c r="P125" i="13"/>
  <c r="L125" i="13"/>
  <c r="P124" i="13"/>
  <c r="L124" i="13"/>
  <c r="P123" i="13"/>
  <c r="L123" i="13"/>
  <c r="P122" i="13"/>
  <c r="L122" i="13"/>
  <c r="P121" i="13"/>
  <c r="L121" i="13"/>
  <c r="V148" i="13"/>
  <c r="L148" i="13"/>
  <c r="P120" i="13"/>
  <c r="V116" i="13"/>
  <c r="P116" i="13"/>
  <c r="L116" i="13"/>
  <c r="P115" i="13"/>
  <c r="L115" i="13"/>
  <c r="P114" i="13"/>
  <c r="L114" i="13"/>
  <c r="L113" i="13"/>
  <c r="P111" i="13"/>
  <c r="L111" i="13"/>
  <c r="L110" i="13"/>
  <c r="L108" i="13"/>
  <c r="X107" i="13"/>
  <c r="V107" i="13"/>
  <c r="P107" i="13"/>
  <c r="V106" i="13"/>
  <c r="P106" i="13"/>
  <c r="L106" i="13"/>
  <c r="P105" i="13"/>
  <c r="L105" i="13"/>
  <c r="P104" i="13"/>
  <c r="L104" i="13"/>
  <c r="L103" i="13"/>
  <c r="X102" i="13"/>
  <c r="P102" i="13"/>
  <c r="L102" i="13"/>
  <c r="V101" i="13"/>
  <c r="P101" i="13"/>
  <c r="P100" i="13"/>
  <c r="L100" i="13"/>
  <c r="X99" i="13"/>
  <c r="V99" i="13"/>
  <c r="P99" i="13"/>
  <c r="X98" i="13"/>
  <c r="V98" i="13"/>
  <c r="P98" i="13"/>
  <c r="P96" i="13"/>
  <c r="P95" i="13"/>
  <c r="L95" i="13"/>
  <c r="P94" i="13"/>
  <c r="L94" i="13"/>
  <c r="X93" i="13"/>
  <c r="P93" i="13"/>
  <c r="L93" i="13"/>
  <c r="X92" i="13"/>
  <c r="V92" i="13"/>
  <c r="P92" i="13"/>
  <c r="L92" i="13"/>
  <c r="P91" i="13"/>
  <c r="P90" i="13"/>
  <c r="P88" i="13"/>
  <c r="L88" i="13"/>
  <c r="P87" i="13"/>
  <c r="L87" i="13"/>
  <c r="P86" i="13"/>
  <c r="L86" i="13"/>
  <c r="P85" i="13"/>
  <c r="L85" i="13"/>
  <c r="P84" i="13"/>
  <c r="L84" i="13"/>
  <c r="P83" i="13"/>
  <c r="L83" i="13"/>
  <c r="P81" i="13"/>
  <c r="L81" i="13"/>
  <c r="P79" i="13"/>
  <c r="P78" i="13"/>
  <c r="L78" i="13"/>
  <c r="X77" i="13"/>
  <c r="V77" i="13"/>
  <c r="P77" i="13"/>
  <c r="L76" i="13"/>
  <c r="P75" i="13"/>
  <c r="L75" i="13"/>
  <c r="P74" i="13"/>
  <c r="L74" i="13"/>
  <c r="X72" i="13"/>
  <c r="V72" i="13"/>
  <c r="P72" i="13"/>
  <c r="X71" i="13"/>
  <c r="P71" i="13"/>
  <c r="P70" i="13"/>
  <c r="L70" i="13"/>
  <c r="L68" i="13"/>
  <c r="L65" i="13"/>
  <c r="P64" i="13"/>
  <c r="L64" i="13"/>
  <c r="P63" i="13"/>
  <c r="L63" i="13"/>
  <c r="X62" i="13"/>
  <c r="V62" i="13"/>
  <c r="P62" i="13"/>
  <c r="L62" i="13"/>
  <c r="P61" i="13"/>
  <c r="L61" i="13"/>
  <c r="P60" i="13"/>
  <c r="L60" i="13"/>
  <c r="P59" i="13"/>
  <c r="L59" i="13"/>
  <c r="L58" i="13"/>
  <c r="X57" i="13"/>
  <c r="V57" i="13"/>
  <c r="P57" i="13"/>
  <c r="X56" i="13"/>
  <c r="P55" i="13"/>
  <c r="P53" i="13"/>
  <c r="L53" i="13"/>
  <c r="P51" i="13"/>
  <c r="L51" i="13"/>
  <c r="P50" i="13"/>
  <c r="L50" i="13"/>
  <c r="P49" i="13"/>
  <c r="L49" i="13"/>
  <c r="P48" i="13"/>
  <c r="L48" i="13"/>
  <c r="P47" i="13"/>
  <c r="L47" i="13"/>
  <c r="P46" i="13"/>
  <c r="L46" i="13"/>
  <c r="X45" i="13"/>
  <c r="V45" i="13"/>
  <c r="P45" i="13"/>
  <c r="L45" i="13"/>
  <c r="P44" i="13"/>
  <c r="L44" i="13"/>
  <c r="P42" i="13"/>
  <c r="L42" i="13"/>
  <c r="P41" i="13"/>
  <c r="L41" i="13"/>
  <c r="P40" i="13"/>
  <c r="X39" i="13"/>
  <c r="V39" i="13"/>
  <c r="P39" i="13"/>
  <c r="P38" i="13"/>
  <c r="L38" i="13"/>
  <c r="P37" i="13"/>
  <c r="L37" i="13"/>
  <c r="L36" i="13"/>
  <c r="P35" i="13"/>
  <c r="L35" i="13"/>
  <c r="P34" i="13"/>
  <c r="L34" i="13"/>
  <c r="V33" i="13"/>
  <c r="P33" i="13"/>
  <c r="X31" i="13"/>
  <c r="V31" i="13"/>
  <c r="P31" i="13"/>
  <c r="L31" i="13"/>
  <c r="P30" i="13"/>
  <c r="L30" i="13"/>
  <c r="L29" i="13"/>
  <c r="P28" i="13"/>
  <c r="L28" i="13"/>
  <c r="L27" i="13"/>
  <c r="P25" i="13"/>
  <c r="L25" i="13"/>
  <c r="P24" i="13"/>
  <c r="L24" i="13"/>
  <c r="V23" i="13"/>
  <c r="X22" i="13"/>
  <c r="L22" i="13"/>
  <c r="P21" i="13"/>
  <c r="P20" i="13"/>
  <c r="L20" i="13"/>
  <c r="P19" i="13"/>
  <c r="P18" i="13"/>
  <c r="L17" i="13"/>
  <c r="X16" i="13"/>
  <c r="V16" i="13"/>
  <c r="P16" i="13"/>
  <c r="X15" i="13"/>
  <c r="V15" i="13"/>
  <c r="P15" i="13"/>
  <c r="P14" i="13"/>
  <c r="L13" i="13"/>
  <c r="V12" i="13"/>
  <c r="P12" i="13"/>
  <c r="L12" i="13"/>
  <c r="P11" i="13"/>
  <c r="L11" i="13"/>
  <c r="P10" i="13"/>
  <c r="L10" i="13"/>
  <c r="P7" i="13"/>
  <c r="L7" i="13"/>
  <c r="L6" i="13"/>
  <c r="G5" i="13"/>
  <c r="DP219" i="11"/>
  <c r="CR219" i="11"/>
  <c r="BX219" i="11"/>
  <c r="AK219" i="11"/>
  <c r="G219" i="11"/>
  <c r="DP218" i="11"/>
  <c r="CR218" i="11"/>
  <c r="BX218" i="11"/>
  <c r="AK218" i="11"/>
  <c r="G218" i="11"/>
  <c r="DP217" i="11"/>
  <c r="CR217" i="11"/>
  <c r="BX217" i="11"/>
  <c r="AK217" i="11"/>
  <c r="G217" i="11"/>
  <c r="AK216" i="11"/>
  <c r="G216" i="11"/>
  <c r="DP215" i="11"/>
  <c r="CR215" i="11"/>
  <c r="BX215" i="11"/>
  <c r="AK215" i="11"/>
  <c r="G215" i="11"/>
  <c r="DP214" i="11"/>
  <c r="CR214" i="11"/>
  <c r="BX214" i="11"/>
  <c r="AK214" i="11"/>
  <c r="G214" i="11"/>
  <c r="DP213" i="11"/>
  <c r="CR213" i="11"/>
  <c r="BX213" i="11"/>
  <c r="AK213" i="11"/>
  <c r="G213" i="11"/>
  <c r="DP212" i="11"/>
  <c r="CR212" i="11"/>
  <c r="BX212" i="11"/>
  <c r="AK212" i="11"/>
  <c r="G212" i="11"/>
  <c r="DP211" i="11"/>
  <c r="CR211" i="11"/>
  <c r="BX211" i="11"/>
  <c r="AK211" i="11"/>
  <c r="G211" i="11"/>
  <c r="DP210" i="11"/>
  <c r="CR210" i="11"/>
  <c r="BX210" i="11"/>
  <c r="AK210" i="11"/>
  <c r="G210" i="11"/>
  <c r="DP209" i="11"/>
  <c r="CR209" i="11"/>
  <c r="BX209" i="11"/>
  <c r="AK209" i="11"/>
  <c r="G209" i="11"/>
  <c r="DP208" i="11"/>
  <c r="CR208" i="11"/>
  <c r="BX208" i="11"/>
  <c r="AK208" i="11"/>
  <c r="G208" i="11"/>
  <c r="DP207" i="11"/>
  <c r="CR207" i="11"/>
  <c r="BX207" i="11"/>
  <c r="AK207" i="11"/>
  <c r="G207" i="11"/>
  <c r="DP206" i="11"/>
  <c r="CR206" i="11"/>
  <c r="BX206" i="11"/>
  <c r="AK206" i="11"/>
  <c r="G206" i="11"/>
  <c r="DP205" i="11"/>
  <c r="CR205" i="11"/>
  <c r="BX205" i="11"/>
  <c r="AK205" i="11"/>
  <c r="G205" i="11"/>
  <c r="AK204" i="11"/>
  <c r="G204" i="11"/>
  <c r="AK203" i="11"/>
  <c r="G203" i="11"/>
  <c r="DP202" i="11"/>
  <c r="CR202" i="11"/>
  <c r="BX202" i="11"/>
  <c r="AK202" i="11"/>
  <c r="G202" i="11"/>
  <c r="DP201" i="11"/>
  <c r="CR201" i="11"/>
  <c r="BX201" i="11"/>
  <c r="AK201" i="11"/>
  <c r="G201" i="11"/>
  <c r="DP200" i="11"/>
  <c r="CR200" i="11"/>
  <c r="BX200" i="11"/>
  <c r="AK200" i="11"/>
  <c r="G200" i="11"/>
  <c r="DP199" i="11"/>
  <c r="CR199" i="11"/>
  <c r="BX199" i="11"/>
  <c r="AK199" i="11"/>
  <c r="G199" i="11"/>
  <c r="DP198" i="11"/>
  <c r="CR198" i="11"/>
  <c r="BX198" i="11"/>
  <c r="AK198" i="11"/>
  <c r="G198" i="11"/>
  <c r="DP197" i="11"/>
  <c r="CR197" i="11"/>
  <c r="BX197" i="11"/>
  <c r="AK197" i="11"/>
  <c r="G197" i="11"/>
  <c r="DP196" i="11"/>
  <c r="CR196" i="11"/>
  <c r="BX196" i="11"/>
  <c r="AK196" i="11"/>
  <c r="G196" i="11"/>
  <c r="DP195" i="11"/>
  <c r="CR195" i="11"/>
  <c r="BX195" i="11"/>
  <c r="AK195" i="11"/>
  <c r="G195" i="11"/>
  <c r="DP194" i="11"/>
  <c r="CR194" i="11"/>
  <c r="BX194" i="11"/>
  <c r="AK194" i="11"/>
  <c r="G194" i="11"/>
  <c r="DP193" i="11"/>
  <c r="CR193" i="11"/>
  <c r="BX193" i="11"/>
  <c r="AK193" i="11"/>
  <c r="G193" i="11"/>
  <c r="DP192" i="11"/>
  <c r="CR192" i="11"/>
  <c r="BX192" i="11"/>
  <c r="AK192" i="11"/>
  <c r="G192" i="11"/>
  <c r="DP191" i="11"/>
  <c r="CR191" i="11"/>
  <c r="BX191" i="11"/>
  <c r="AK191" i="11"/>
  <c r="G191" i="11"/>
  <c r="DP190" i="11"/>
  <c r="CR190" i="11"/>
  <c r="BX190" i="11"/>
  <c r="AK190" i="11"/>
  <c r="G190" i="11"/>
  <c r="DP67" i="11"/>
  <c r="CR67" i="11"/>
  <c r="BX67" i="11"/>
  <c r="AK67" i="11"/>
  <c r="G67" i="11"/>
  <c r="DP189" i="11"/>
  <c r="CR189" i="11"/>
  <c r="BX189" i="11"/>
  <c r="AK189" i="11"/>
  <c r="G189" i="11"/>
  <c r="DP188" i="11"/>
  <c r="CR188" i="11"/>
  <c r="BX188" i="11"/>
  <c r="AK188" i="11"/>
  <c r="G188" i="11"/>
  <c r="DP187" i="11"/>
  <c r="CR187" i="11"/>
  <c r="BX187" i="11"/>
  <c r="AK187" i="11"/>
  <c r="G187" i="11"/>
  <c r="AK186" i="11"/>
  <c r="G186" i="11"/>
  <c r="DP185" i="11"/>
  <c r="CR185" i="11"/>
  <c r="BX185" i="11"/>
  <c r="AK185" i="11"/>
  <c r="G185" i="11"/>
  <c r="DP184" i="11"/>
  <c r="CR184" i="11"/>
  <c r="BX184" i="11"/>
  <c r="AK184" i="11"/>
  <c r="G184" i="11"/>
  <c r="DP183" i="11"/>
  <c r="CR183" i="11"/>
  <c r="BX183" i="11"/>
  <c r="AK183" i="11"/>
  <c r="G183" i="11"/>
  <c r="DP182" i="11"/>
  <c r="CR182" i="11"/>
  <c r="BX182" i="11"/>
  <c r="AK182" i="11"/>
  <c r="G182" i="11"/>
  <c r="DP181" i="11"/>
  <c r="CR181" i="11"/>
  <c r="BX181" i="11"/>
  <c r="AK181" i="11"/>
  <c r="G181" i="11"/>
  <c r="DP180" i="11"/>
  <c r="CR180" i="11"/>
  <c r="BX180" i="11"/>
  <c r="AK180" i="11"/>
  <c r="G180" i="11"/>
  <c r="DP179" i="11"/>
  <c r="CR179" i="11"/>
  <c r="BX179" i="11"/>
  <c r="AK179" i="11"/>
  <c r="G179" i="11"/>
  <c r="DP178" i="11"/>
  <c r="CR178" i="11"/>
  <c r="BX178" i="11"/>
  <c r="AK178" i="11"/>
  <c r="G178" i="11"/>
  <c r="DP177" i="11"/>
  <c r="CR177" i="11"/>
  <c r="BX177" i="11"/>
  <c r="AK177" i="11"/>
  <c r="G177" i="11"/>
  <c r="DP176" i="11"/>
  <c r="CR176" i="11"/>
  <c r="BX176" i="11"/>
  <c r="AK176" i="11"/>
  <c r="G176" i="11"/>
  <c r="AK175" i="11"/>
  <c r="G175" i="11"/>
  <c r="DP174" i="11"/>
  <c r="CR174" i="11"/>
  <c r="BX174" i="11"/>
  <c r="AK174" i="11"/>
  <c r="G174" i="11"/>
  <c r="DP173" i="11"/>
  <c r="CR173" i="11"/>
  <c r="BX173" i="11"/>
  <c r="AK173" i="11"/>
  <c r="G173" i="11"/>
  <c r="DP172" i="11"/>
  <c r="BX172" i="11"/>
  <c r="AK172" i="11"/>
  <c r="G172" i="11"/>
  <c r="CR171" i="11"/>
  <c r="AK171" i="11"/>
  <c r="G171" i="11"/>
  <c r="DP170" i="11"/>
  <c r="CR170" i="11"/>
  <c r="BX170" i="11"/>
  <c r="AK170" i="11"/>
  <c r="G170" i="11"/>
  <c r="DP169" i="11"/>
  <c r="CR169" i="11"/>
  <c r="BX169" i="11"/>
  <c r="AK169" i="11"/>
  <c r="G169" i="11"/>
  <c r="DP168" i="11"/>
  <c r="CR168" i="11"/>
  <c r="BX168" i="11"/>
  <c r="AK168" i="11"/>
  <c r="G168" i="11"/>
  <c r="AK167" i="11"/>
  <c r="G167" i="11"/>
  <c r="DP166" i="11"/>
  <c r="CR166" i="11"/>
  <c r="BX166" i="11"/>
  <c r="AK166" i="11"/>
  <c r="G166" i="11"/>
  <c r="DP165" i="11"/>
  <c r="CR165" i="11"/>
  <c r="BX165" i="11"/>
  <c r="AK165" i="11"/>
  <c r="G165" i="11"/>
  <c r="DP164" i="11"/>
  <c r="CR164" i="11"/>
  <c r="BX164" i="11"/>
  <c r="AK164" i="11"/>
  <c r="G164" i="11"/>
  <c r="DP163" i="11"/>
  <c r="CR163" i="11"/>
  <c r="BX163" i="11"/>
  <c r="AK163" i="11"/>
  <c r="G163" i="11"/>
  <c r="DP162" i="11"/>
  <c r="CR162" i="11"/>
  <c r="BX162" i="11"/>
  <c r="AK162" i="11"/>
  <c r="G162" i="11"/>
  <c r="DP161" i="11"/>
  <c r="CR161" i="11"/>
  <c r="BX161" i="11"/>
  <c r="AK161" i="11"/>
  <c r="G161" i="11"/>
  <c r="DP160" i="11"/>
  <c r="CR160" i="11"/>
  <c r="BX160" i="11"/>
  <c r="AK160" i="11"/>
  <c r="G160" i="11"/>
  <c r="DP159" i="11"/>
  <c r="CR159" i="11"/>
  <c r="BX159" i="11"/>
  <c r="AK159" i="11"/>
  <c r="G159" i="11"/>
  <c r="DP158" i="11"/>
  <c r="CR158" i="11"/>
  <c r="BX158" i="11"/>
  <c r="AK158" i="11"/>
  <c r="G158" i="11"/>
  <c r="DP157" i="11"/>
  <c r="CR157" i="11"/>
  <c r="BX157" i="11"/>
  <c r="AK157" i="11"/>
  <c r="G157" i="11"/>
  <c r="DP156" i="11"/>
  <c r="CR156" i="11"/>
  <c r="BX156" i="11"/>
  <c r="AK156" i="11"/>
  <c r="G156" i="11"/>
  <c r="DP155" i="11"/>
  <c r="CR155" i="11"/>
  <c r="BX155" i="11"/>
  <c r="AK155" i="11"/>
  <c r="G155" i="11"/>
  <c r="DP154" i="11"/>
  <c r="CR154" i="11"/>
  <c r="BX154" i="11"/>
  <c r="AK154" i="11"/>
  <c r="G154" i="11"/>
  <c r="AK153" i="11"/>
  <c r="G153" i="11"/>
  <c r="DP152" i="11"/>
  <c r="CR152" i="11"/>
  <c r="BX152" i="11"/>
  <c r="AK152" i="11"/>
  <c r="G152" i="11"/>
  <c r="DP151" i="11"/>
  <c r="CR151" i="11"/>
  <c r="BX151" i="11"/>
  <c r="AK151" i="11"/>
  <c r="G151" i="11"/>
  <c r="DP150" i="11"/>
  <c r="CR150" i="11"/>
  <c r="BX150" i="11"/>
  <c r="AK150" i="11"/>
  <c r="G150" i="11"/>
  <c r="AK149" i="11"/>
  <c r="G149" i="11"/>
  <c r="DP147" i="11"/>
  <c r="CR147" i="11"/>
  <c r="BX147" i="11"/>
  <c r="AK147" i="11"/>
  <c r="G147" i="11"/>
  <c r="DP146" i="11"/>
  <c r="CR146" i="11"/>
  <c r="BX146" i="11"/>
  <c r="AK146" i="11"/>
  <c r="G146" i="11"/>
  <c r="DP145" i="11"/>
  <c r="CR145" i="11"/>
  <c r="BX145" i="11"/>
  <c r="AK145" i="11"/>
  <c r="G145" i="11"/>
  <c r="DP144" i="11"/>
  <c r="CR144" i="11"/>
  <c r="BX144" i="11"/>
  <c r="AK144" i="11"/>
  <c r="G144" i="11"/>
  <c r="DP143" i="11"/>
  <c r="CR143" i="11"/>
  <c r="BX143" i="11"/>
  <c r="AK143" i="11"/>
  <c r="G143" i="11"/>
  <c r="DP142" i="11"/>
  <c r="CR142" i="11"/>
  <c r="BX142" i="11"/>
  <c r="AK142" i="11"/>
  <c r="G142" i="11"/>
  <c r="DP141" i="11"/>
  <c r="CR141" i="11"/>
  <c r="BX141" i="11"/>
  <c r="AK141" i="11"/>
  <c r="G141" i="11"/>
  <c r="DP139" i="11"/>
  <c r="CR139" i="11"/>
  <c r="BX139" i="11"/>
  <c r="AK139" i="11"/>
  <c r="G139" i="11"/>
  <c r="DP138" i="11"/>
  <c r="CR138" i="11"/>
  <c r="BX138" i="11"/>
  <c r="AK138" i="11"/>
  <c r="G138" i="11"/>
  <c r="DP137" i="11"/>
  <c r="CR137" i="11"/>
  <c r="BX137" i="11"/>
  <c r="AK137" i="11"/>
  <c r="G137" i="11"/>
  <c r="DP136" i="11"/>
  <c r="CR136" i="11"/>
  <c r="BX136" i="11"/>
  <c r="AK136" i="11"/>
  <c r="G136" i="11"/>
  <c r="DP135" i="11"/>
  <c r="CR135" i="11"/>
  <c r="BX135" i="11"/>
  <c r="AK135" i="11"/>
  <c r="G135" i="11"/>
  <c r="DP134" i="11"/>
  <c r="CR134" i="11"/>
  <c r="BX134" i="11"/>
  <c r="AK134" i="11"/>
  <c r="G134" i="11"/>
  <c r="AK133" i="11"/>
  <c r="G133" i="11"/>
  <c r="DP132" i="11"/>
  <c r="CR132" i="11"/>
  <c r="BX132" i="11"/>
  <c r="AK132" i="11"/>
  <c r="G132" i="11"/>
  <c r="DP131" i="11"/>
  <c r="CR131" i="11"/>
  <c r="BX131" i="11"/>
  <c r="AK131" i="11"/>
  <c r="G131" i="11"/>
  <c r="DP130" i="11"/>
  <c r="CR130" i="11"/>
  <c r="BX130" i="11"/>
  <c r="AK130" i="11"/>
  <c r="G130" i="11"/>
  <c r="DP129" i="11"/>
  <c r="CR129" i="11"/>
  <c r="BX129" i="11"/>
  <c r="AK129" i="11"/>
  <c r="G129" i="11"/>
  <c r="DP128" i="11"/>
  <c r="CR128" i="11"/>
  <c r="BX128" i="11"/>
  <c r="AK128" i="11"/>
  <c r="G128" i="11"/>
  <c r="AK127" i="11"/>
  <c r="G127" i="11"/>
  <c r="DP126" i="11"/>
  <c r="CR126" i="11"/>
  <c r="BX126" i="11"/>
  <c r="AK126" i="11"/>
  <c r="G126" i="11"/>
  <c r="DP125" i="11"/>
  <c r="CR125" i="11"/>
  <c r="BX125" i="11"/>
  <c r="AK125" i="11"/>
  <c r="G125" i="11"/>
  <c r="DP124" i="11"/>
  <c r="CR124" i="11"/>
  <c r="BX124" i="11"/>
  <c r="AK124" i="11"/>
  <c r="G124" i="11"/>
  <c r="DP123" i="11"/>
  <c r="CR123" i="11"/>
  <c r="BX123" i="11"/>
  <c r="AK123" i="11"/>
  <c r="G123" i="11"/>
  <c r="DP122" i="11"/>
  <c r="CR122" i="11"/>
  <c r="BX122" i="11"/>
  <c r="AK122" i="11"/>
  <c r="G122" i="11"/>
  <c r="DP121" i="11"/>
  <c r="CR121" i="11"/>
  <c r="BX121" i="11"/>
  <c r="AK121" i="11"/>
  <c r="G121" i="11"/>
  <c r="DP148" i="11"/>
  <c r="CR148" i="11"/>
  <c r="BX148" i="11"/>
  <c r="AK148" i="11"/>
  <c r="G148" i="11"/>
  <c r="DP120" i="11"/>
  <c r="CR120" i="11"/>
  <c r="BX120" i="11"/>
  <c r="AK120" i="11"/>
  <c r="G120" i="11"/>
  <c r="DP119" i="11"/>
  <c r="CR119" i="11"/>
  <c r="BX119" i="11"/>
  <c r="AK119" i="11"/>
  <c r="G119" i="11"/>
  <c r="DP118" i="11"/>
  <c r="CR118" i="11"/>
  <c r="BX118" i="11"/>
  <c r="AK118" i="11"/>
  <c r="G118" i="11"/>
  <c r="DP117" i="11"/>
  <c r="BX117" i="11"/>
  <c r="AK117" i="11"/>
  <c r="G117" i="11"/>
  <c r="DP116" i="11"/>
  <c r="CR116" i="11"/>
  <c r="BX116" i="11"/>
  <c r="AK116" i="11"/>
  <c r="G116" i="11"/>
  <c r="DP115" i="11"/>
  <c r="CR115" i="11"/>
  <c r="BX115" i="11"/>
  <c r="AK115" i="11"/>
  <c r="G115" i="11"/>
  <c r="DP114" i="11"/>
  <c r="CR114" i="11"/>
  <c r="BX114" i="11"/>
  <c r="AK114" i="11"/>
  <c r="G114" i="11"/>
  <c r="DP113" i="11"/>
  <c r="CR113" i="11"/>
  <c r="BX113" i="11"/>
  <c r="AK113" i="11"/>
  <c r="G113" i="11"/>
  <c r="DP112" i="11"/>
  <c r="CR112" i="11"/>
  <c r="BX112" i="11"/>
  <c r="AK112" i="11"/>
  <c r="G112" i="11"/>
  <c r="DP111" i="11"/>
  <c r="CR111" i="11"/>
  <c r="BX111" i="11"/>
  <c r="AK111" i="11"/>
  <c r="G111" i="11"/>
  <c r="DP110" i="11"/>
  <c r="CR110" i="11"/>
  <c r="BX110" i="11"/>
  <c r="AK110" i="11"/>
  <c r="G110" i="11"/>
  <c r="AK109" i="11"/>
  <c r="G109" i="11"/>
  <c r="AK108" i="11"/>
  <c r="G108" i="11"/>
  <c r="DP107" i="11"/>
  <c r="CR107" i="11"/>
  <c r="BX107" i="11"/>
  <c r="AK107" i="11"/>
  <c r="G107" i="11"/>
  <c r="DP106" i="11"/>
  <c r="CR106" i="11"/>
  <c r="BX106" i="11"/>
  <c r="AK106" i="11"/>
  <c r="G106" i="11"/>
  <c r="DP105" i="11"/>
  <c r="CR105" i="11"/>
  <c r="BX105" i="11"/>
  <c r="AK105" i="11"/>
  <c r="G105" i="11"/>
  <c r="DP104" i="11"/>
  <c r="CR104" i="11"/>
  <c r="BX104" i="11"/>
  <c r="AK104" i="11"/>
  <c r="G104" i="11"/>
  <c r="DP103" i="11"/>
  <c r="CR103" i="11"/>
  <c r="BX103" i="11"/>
  <c r="AK103" i="11"/>
  <c r="G103" i="11"/>
  <c r="DP102" i="11"/>
  <c r="CR102" i="11"/>
  <c r="BX102" i="11"/>
  <c r="AK102" i="11"/>
  <c r="G102" i="11"/>
  <c r="DP101" i="11"/>
  <c r="CR101" i="11"/>
  <c r="BX101" i="11"/>
  <c r="AK101" i="11"/>
  <c r="G101" i="11"/>
  <c r="DP100" i="11"/>
  <c r="CR100" i="11"/>
  <c r="BX100" i="11"/>
  <c r="AK100" i="11"/>
  <c r="G100" i="11"/>
  <c r="DP99" i="11"/>
  <c r="CR99" i="11"/>
  <c r="BX99" i="11"/>
  <c r="AK99" i="11"/>
  <c r="G99" i="11"/>
  <c r="DP98" i="11"/>
  <c r="CR98" i="11"/>
  <c r="BX98" i="11"/>
  <c r="AK98" i="11"/>
  <c r="G98" i="11"/>
  <c r="DP97" i="11"/>
  <c r="BX97" i="11"/>
  <c r="AK97" i="11"/>
  <c r="G97" i="11"/>
  <c r="DP96" i="11"/>
  <c r="CR96" i="11"/>
  <c r="BX96" i="11"/>
  <c r="AK96" i="11"/>
  <c r="G96" i="11"/>
  <c r="DP95" i="11"/>
  <c r="CR95" i="11"/>
  <c r="BX95" i="11"/>
  <c r="AK95" i="11"/>
  <c r="G95" i="11"/>
  <c r="DP94" i="11"/>
  <c r="CR94" i="11"/>
  <c r="BX94" i="11"/>
  <c r="AK94" i="11"/>
  <c r="G94" i="11"/>
  <c r="DP93" i="11"/>
  <c r="CR93" i="11"/>
  <c r="BX93" i="11"/>
  <c r="AK93" i="11"/>
  <c r="G93" i="11"/>
  <c r="DP92" i="11"/>
  <c r="CR92" i="11"/>
  <c r="BX92" i="11"/>
  <c r="AK92" i="11"/>
  <c r="G92" i="11"/>
  <c r="DP91" i="11"/>
  <c r="CR91" i="11"/>
  <c r="BX91" i="11"/>
  <c r="AK91" i="11"/>
  <c r="G91" i="11"/>
  <c r="DP90" i="11"/>
  <c r="CR90" i="11"/>
  <c r="BX90" i="11"/>
  <c r="AK90" i="11"/>
  <c r="G90" i="11"/>
  <c r="DP89" i="11"/>
  <c r="CR89" i="11"/>
  <c r="BX89" i="11"/>
  <c r="AK89" i="11"/>
  <c r="G89" i="11"/>
  <c r="DP88" i="11"/>
  <c r="CR88" i="11"/>
  <c r="BX88" i="11"/>
  <c r="AK88" i="11"/>
  <c r="G88" i="11"/>
  <c r="DP87" i="11"/>
  <c r="CR87" i="11"/>
  <c r="BX87" i="11"/>
  <c r="AK87" i="11"/>
  <c r="G87" i="11"/>
  <c r="DP86" i="11"/>
  <c r="CR86" i="11"/>
  <c r="BX86" i="11"/>
  <c r="AK86" i="11"/>
  <c r="G86" i="11"/>
  <c r="DP85" i="11"/>
  <c r="CR85" i="11"/>
  <c r="BX85" i="11"/>
  <c r="AK85" i="11"/>
  <c r="G85" i="11"/>
  <c r="DP84" i="11"/>
  <c r="CR84" i="11"/>
  <c r="BX84" i="11"/>
  <c r="AK84" i="11"/>
  <c r="G84" i="11"/>
  <c r="DP83" i="11"/>
  <c r="CR83" i="11"/>
  <c r="BX83" i="11"/>
  <c r="AK83" i="11"/>
  <c r="G83" i="11"/>
  <c r="DP82" i="11"/>
  <c r="CR82" i="11"/>
  <c r="BX82" i="11"/>
  <c r="AK82" i="11"/>
  <c r="G82" i="11"/>
  <c r="DP81" i="11"/>
  <c r="CR81" i="11"/>
  <c r="BX81" i="11"/>
  <c r="AK81" i="11"/>
  <c r="G81" i="11"/>
  <c r="AK80" i="11"/>
  <c r="G80" i="11"/>
  <c r="DP79" i="11"/>
  <c r="CR79" i="11"/>
  <c r="BX79" i="11"/>
  <c r="AK79" i="11"/>
  <c r="G79" i="11"/>
  <c r="DP78" i="11"/>
  <c r="CR78" i="11"/>
  <c r="BX78" i="11"/>
  <c r="AK78" i="11"/>
  <c r="G78" i="11"/>
  <c r="DP77" i="11"/>
  <c r="CR77" i="11"/>
  <c r="BX77" i="11"/>
  <c r="AK77" i="11"/>
  <c r="G77" i="11"/>
  <c r="DP76" i="11"/>
  <c r="CR76" i="11"/>
  <c r="BX76" i="11"/>
  <c r="AK76" i="11"/>
  <c r="G76" i="11"/>
  <c r="DP75" i="11"/>
  <c r="CR75" i="11"/>
  <c r="BX75" i="11"/>
  <c r="AK75" i="11"/>
  <c r="G75" i="11"/>
  <c r="DP74" i="11"/>
  <c r="CR74" i="11"/>
  <c r="BX74" i="11"/>
  <c r="AK74" i="11"/>
  <c r="G74" i="11"/>
  <c r="DP73" i="11"/>
  <c r="CR73" i="11"/>
  <c r="BX73" i="11"/>
  <c r="AK73" i="11"/>
  <c r="G73" i="11"/>
  <c r="DP72" i="11"/>
  <c r="CR72" i="11"/>
  <c r="BX72" i="11"/>
  <c r="AK72" i="11"/>
  <c r="G72" i="11"/>
  <c r="DP71" i="11"/>
  <c r="CR71" i="11"/>
  <c r="BX71" i="11"/>
  <c r="AK71" i="11"/>
  <c r="G71" i="11"/>
  <c r="DP70" i="11"/>
  <c r="CR70" i="11"/>
  <c r="BX70" i="11"/>
  <c r="AK70" i="11"/>
  <c r="G70" i="11"/>
  <c r="AK69" i="11"/>
  <c r="G69" i="11"/>
  <c r="DP68" i="11"/>
  <c r="CR68" i="11"/>
  <c r="BX68" i="11"/>
  <c r="AK68" i="11"/>
  <c r="G68" i="11"/>
  <c r="DP66" i="11"/>
  <c r="CR66" i="11"/>
  <c r="BX66" i="11"/>
  <c r="AK66" i="11"/>
  <c r="G66" i="11"/>
  <c r="DP65" i="11"/>
  <c r="CR65" i="11"/>
  <c r="BX65" i="11"/>
  <c r="AK65" i="11"/>
  <c r="DP64" i="11"/>
  <c r="CR64" i="11"/>
  <c r="BX64" i="11"/>
  <c r="AK64" i="11"/>
  <c r="G64" i="11"/>
  <c r="DP63" i="11"/>
  <c r="CR63" i="11"/>
  <c r="BX63" i="11"/>
  <c r="AK63" i="11"/>
  <c r="G63" i="11"/>
  <c r="DP62" i="11"/>
  <c r="CR62" i="11"/>
  <c r="BX62" i="11"/>
  <c r="AK62" i="11"/>
  <c r="G62" i="11"/>
  <c r="DP61" i="11"/>
  <c r="CR61" i="11"/>
  <c r="BX61" i="11"/>
  <c r="AK61" i="11"/>
  <c r="G61" i="11"/>
  <c r="DP60" i="11"/>
  <c r="CR60" i="11"/>
  <c r="BX60" i="11"/>
  <c r="AK60" i="11"/>
  <c r="G60" i="11"/>
  <c r="DP59" i="11"/>
  <c r="CR59" i="11"/>
  <c r="BX59" i="11"/>
  <c r="AK59" i="11"/>
  <c r="G59" i="11"/>
  <c r="DP58" i="11"/>
  <c r="CR58" i="11"/>
  <c r="BX58" i="11"/>
  <c r="AK58" i="11"/>
  <c r="G58" i="11"/>
  <c r="DP57" i="11"/>
  <c r="CR57" i="11"/>
  <c r="BX57" i="11"/>
  <c r="AK57" i="11"/>
  <c r="G57" i="11"/>
  <c r="DP56" i="11"/>
  <c r="CR56" i="11"/>
  <c r="BX56" i="11"/>
  <c r="AK56" i="11"/>
  <c r="G56" i="11"/>
  <c r="DP55" i="11"/>
  <c r="CR55" i="11"/>
  <c r="BX55" i="11"/>
  <c r="AK55" i="11"/>
  <c r="G55" i="11"/>
  <c r="AK54" i="11"/>
  <c r="G54" i="11"/>
  <c r="DP53" i="11"/>
  <c r="CR53" i="11"/>
  <c r="BX53" i="11"/>
  <c r="AK53" i="11"/>
  <c r="G53" i="11"/>
  <c r="DP52" i="11"/>
  <c r="CR52" i="11"/>
  <c r="BX52" i="11"/>
  <c r="AK52" i="11"/>
  <c r="G52" i="11"/>
  <c r="DP51" i="11"/>
  <c r="CR51" i="11"/>
  <c r="BX51" i="11"/>
  <c r="AK51" i="11"/>
  <c r="G51" i="11"/>
  <c r="DP50" i="11"/>
  <c r="CR50" i="11"/>
  <c r="BX50" i="11"/>
  <c r="AK50" i="11"/>
  <c r="G50" i="11"/>
  <c r="DP49" i="11"/>
  <c r="CR49" i="11"/>
  <c r="BX49" i="11"/>
  <c r="AK49" i="11"/>
  <c r="G49" i="11"/>
  <c r="DP48" i="11"/>
  <c r="CR48" i="11"/>
  <c r="BX48" i="11"/>
  <c r="AK48" i="11"/>
  <c r="G48" i="11"/>
  <c r="DP47" i="11"/>
  <c r="CR47" i="11"/>
  <c r="BX47" i="11"/>
  <c r="AK47" i="11"/>
  <c r="G47" i="11"/>
  <c r="DP46" i="11"/>
  <c r="CR46" i="11"/>
  <c r="BX46" i="11"/>
  <c r="AK46" i="11"/>
  <c r="G46" i="11"/>
  <c r="DP45" i="11"/>
  <c r="CR45" i="11"/>
  <c r="BX45" i="11"/>
  <c r="AK45" i="11"/>
  <c r="G45" i="11"/>
  <c r="DP44" i="11"/>
  <c r="CR44" i="11"/>
  <c r="BX44" i="11"/>
  <c r="AK44" i="11"/>
  <c r="G44" i="11"/>
  <c r="DP43" i="11"/>
  <c r="CR43" i="11"/>
  <c r="BX43" i="11"/>
  <c r="AK43" i="11"/>
  <c r="G43" i="11"/>
  <c r="DP42" i="11"/>
  <c r="CR42" i="11"/>
  <c r="BX42" i="11"/>
  <c r="AK42" i="11"/>
  <c r="G42" i="11"/>
  <c r="DP41" i="11"/>
  <c r="CR41" i="11"/>
  <c r="BX41" i="11"/>
  <c r="AK41" i="11"/>
  <c r="G41" i="11"/>
  <c r="AK40" i="11"/>
  <c r="G40" i="11"/>
  <c r="DP39" i="11"/>
  <c r="CR39" i="11"/>
  <c r="BX39" i="11"/>
  <c r="AK39" i="11"/>
  <c r="G39" i="11"/>
  <c r="DP38" i="11"/>
  <c r="CR38" i="11"/>
  <c r="BX38" i="11"/>
  <c r="AK38" i="11"/>
  <c r="G38" i="11"/>
  <c r="DP37" i="11"/>
  <c r="CR37" i="11"/>
  <c r="BX37" i="11"/>
  <c r="AK37" i="11"/>
  <c r="G37" i="11"/>
  <c r="DP36" i="11"/>
  <c r="CR36" i="11"/>
  <c r="BX36" i="11"/>
  <c r="AK36" i="11"/>
  <c r="G36" i="11"/>
  <c r="DP35" i="11"/>
  <c r="CR35" i="11"/>
  <c r="BX35" i="11"/>
  <c r="AK35" i="11"/>
  <c r="G35" i="11"/>
  <c r="DP34" i="11"/>
  <c r="CR34" i="11"/>
  <c r="BX34" i="11"/>
  <c r="AK34" i="11"/>
  <c r="G34" i="11"/>
  <c r="DP33" i="11"/>
  <c r="CR33" i="11"/>
  <c r="BX33" i="11"/>
  <c r="AK33" i="11"/>
  <c r="G33" i="11"/>
  <c r="DP32" i="11"/>
  <c r="CR32" i="11"/>
  <c r="BX32" i="11"/>
  <c r="AK32" i="11"/>
  <c r="G32" i="11"/>
  <c r="DP31" i="11"/>
  <c r="CR31" i="11"/>
  <c r="BX31" i="11"/>
  <c r="AK31" i="11"/>
  <c r="G31" i="11"/>
  <c r="DP30" i="11"/>
  <c r="CR30" i="11"/>
  <c r="BX30" i="11"/>
  <c r="AK30" i="11"/>
  <c r="G30" i="11"/>
  <c r="DP29" i="11"/>
  <c r="CR29" i="11"/>
  <c r="BX29" i="11"/>
  <c r="AK29" i="11"/>
  <c r="G29" i="11"/>
  <c r="DP28" i="11"/>
  <c r="CR28" i="11"/>
  <c r="BX28" i="11"/>
  <c r="AK28" i="11"/>
  <c r="G28" i="11"/>
  <c r="DP27" i="11"/>
  <c r="CR27" i="11"/>
  <c r="BX27" i="11"/>
  <c r="AK27" i="11"/>
  <c r="G27" i="11"/>
  <c r="DP26" i="11"/>
  <c r="BX26" i="11"/>
  <c r="AK26" i="11"/>
  <c r="G26" i="11"/>
  <c r="DP25" i="11"/>
  <c r="CR25" i="11"/>
  <c r="BX25" i="11"/>
  <c r="AK25" i="11"/>
  <c r="G25" i="11"/>
  <c r="DP24" i="11"/>
  <c r="CR24" i="11"/>
  <c r="BX24" i="11"/>
  <c r="AK24" i="11"/>
  <c r="G24" i="11"/>
  <c r="DP23" i="11"/>
  <c r="CR23" i="11"/>
  <c r="BX23" i="11"/>
  <c r="AK23" i="11"/>
  <c r="G23" i="11"/>
  <c r="DP22" i="11"/>
  <c r="CR22" i="11"/>
  <c r="BX22" i="11"/>
  <c r="AK22" i="11"/>
  <c r="G22" i="11"/>
  <c r="DP21" i="11"/>
  <c r="CR21" i="11"/>
  <c r="BX21" i="11"/>
  <c r="AK21" i="11"/>
  <c r="G21" i="11"/>
  <c r="DP20" i="11"/>
  <c r="CR20" i="11"/>
  <c r="BX20" i="11"/>
  <c r="AK20" i="11"/>
  <c r="G20" i="11"/>
  <c r="DP19" i="11"/>
  <c r="CR19" i="11"/>
  <c r="BX19" i="11"/>
  <c r="AK19" i="11"/>
  <c r="G19" i="11"/>
  <c r="DP18" i="11"/>
  <c r="CR18" i="11"/>
  <c r="BX18" i="11"/>
  <c r="AK18" i="11"/>
  <c r="G18" i="11"/>
  <c r="DP17" i="11"/>
  <c r="CR17" i="11"/>
  <c r="BX17" i="11"/>
  <c r="AK17" i="11"/>
  <c r="G17" i="11"/>
  <c r="DP16" i="11"/>
  <c r="CR16" i="11"/>
  <c r="BX16" i="11"/>
  <c r="AK16" i="11"/>
  <c r="G16" i="11"/>
  <c r="DP15" i="11"/>
  <c r="CR15" i="11"/>
  <c r="BX15" i="11"/>
  <c r="AK15" i="11"/>
  <c r="G15" i="11"/>
  <c r="DP14" i="11"/>
  <c r="CR14" i="11"/>
  <c r="BX14" i="11"/>
  <c r="AK14" i="11"/>
  <c r="G14" i="11"/>
  <c r="DP13" i="11"/>
  <c r="CR13" i="11"/>
  <c r="BX13" i="11"/>
  <c r="AK13" i="11"/>
  <c r="G13" i="11"/>
  <c r="DP12" i="11"/>
  <c r="CR12" i="11"/>
  <c r="BX12" i="11"/>
  <c r="AK12" i="11"/>
  <c r="G12" i="11"/>
  <c r="DP11" i="11"/>
  <c r="CR11" i="11"/>
  <c r="BX11" i="11"/>
  <c r="AK11" i="11"/>
  <c r="G11" i="11"/>
  <c r="DP10" i="11"/>
  <c r="CR10" i="11"/>
  <c r="BX10" i="11"/>
  <c r="AK10" i="11"/>
  <c r="G10" i="11"/>
  <c r="AK9" i="11"/>
  <c r="G9" i="11"/>
  <c r="AK8" i="11"/>
  <c r="G8" i="11"/>
  <c r="DP7" i="11"/>
  <c r="CR7" i="11"/>
  <c r="BX7" i="11"/>
  <c r="AK7" i="11"/>
  <c r="G7" i="11"/>
  <c r="DP6" i="11"/>
  <c r="CR6" i="11"/>
  <c r="BX6" i="11"/>
  <c r="AK6" i="11"/>
  <c r="G6" i="11"/>
  <c r="DP5" i="11"/>
  <c r="CR5" i="11"/>
  <c r="BX5" i="11"/>
  <c r="AK5" i="11"/>
  <c r="G5" i="11"/>
  <c r="F218" i="6"/>
  <c r="F217" i="6"/>
  <c r="F216" i="6"/>
  <c r="F214" i="6"/>
  <c r="F213" i="6"/>
  <c r="F211" i="6"/>
  <c r="F210" i="6"/>
  <c r="F209" i="6"/>
  <c r="F206" i="6"/>
  <c r="F205" i="6"/>
  <c r="F201" i="6"/>
  <c r="F200" i="6"/>
  <c r="F197" i="6"/>
  <c r="F196" i="6"/>
  <c r="F195" i="6"/>
  <c r="F194" i="6"/>
  <c r="F193" i="6"/>
  <c r="F192" i="6"/>
  <c r="F191" i="6"/>
  <c r="F190" i="6"/>
  <c r="F67" i="6"/>
  <c r="F188" i="6"/>
  <c r="F183" i="6"/>
  <c r="F182" i="6"/>
  <c r="F180" i="6"/>
  <c r="F177" i="6"/>
  <c r="F176" i="6"/>
  <c r="F173" i="6"/>
  <c r="F172" i="6"/>
  <c r="F168" i="6"/>
  <c r="F165" i="6"/>
  <c r="F164" i="6"/>
  <c r="F163" i="6"/>
  <c r="F157" i="6"/>
  <c r="F156" i="6"/>
  <c r="F154" i="6"/>
  <c r="F152" i="6"/>
  <c r="F150" i="6"/>
  <c r="F147" i="6"/>
  <c r="F146" i="6"/>
  <c r="F145" i="6"/>
  <c r="F141" i="6"/>
  <c r="F139" i="6"/>
  <c r="F137" i="6"/>
  <c r="F136" i="6"/>
  <c r="F135" i="6"/>
  <c r="F134" i="6"/>
  <c r="F132" i="6"/>
  <c r="F131" i="6"/>
  <c r="F130" i="6"/>
  <c r="F128" i="6"/>
  <c r="F125" i="6"/>
  <c r="F124" i="6"/>
  <c r="F123" i="6"/>
  <c r="F122" i="6"/>
  <c r="F121" i="6"/>
  <c r="F148" i="6"/>
  <c r="F119" i="6"/>
  <c r="F118" i="6"/>
  <c r="F115" i="6"/>
  <c r="F114" i="6"/>
  <c r="F112" i="6"/>
  <c r="F111" i="6"/>
  <c r="F110" i="6"/>
  <c r="F104" i="6"/>
  <c r="F103" i="6"/>
  <c r="F102" i="6"/>
  <c r="F100" i="6"/>
  <c r="F99" i="6"/>
  <c r="F98" i="6"/>
  <c r="F96" i="6"/>
  <c r="F95" i="6"/>
  <c r="F94" i="6"/>
  <c r="F93" i="6"/>
  <c r="F92" i="6"/>
  <c r="F90" i="6"/>
  <c r="F88" i="6"/>
  <c r="F87" i="6"/>
  <c r="F85" i="6"/>
  <c r="F84" i="6"/>
  <c r="F83" i="6"/>
  <c r="F79" i="6"/>
  <c r="F78" i="6"/>
  <c r="F76" i="6"/>
  <c r="F75" i="6"/>
  <c r="F74" i="6"/>
  <c r="F71" i="6"/>
  <c r="F70" i="6"/>
  <c r="F68" i="6"/>
  <c r="F66" i="6"/>
  <c r="F63" i="6"/>
  <c r="F62" i="6"/>
  <c r="F61" i="6"/>
  <c r="F60" i="6"/>
  <c r="F58" i="6"/>
  <c r="F52" i="6"/>
  <c r="F51" i="6"/>
  <c r="F50" i="6"/>
  <c r="F49" i="6"/>
  <c r="F48" i="6"/>
  <c r="F47" i="6"/>
  <c r="F46" i="6"/>
  <c r="F45" i="6"/>
  <c r="F44" i="6"/>
  <c r="F42" i="6"/>
  <c r="F41" i="6"/>
  <c r="F39" i="6"/>
  <c r="F38" i="6"/>
  <c r="F37" i="6"/>
  <c r="F34" i="6"/>
  <c r="F33" i="6"/>
  <c r="F31" i="6"/>
  <c r="F29" i="6"/>
  <c r="F28" i="6"/>
  <c r="F27" i="6"/>
  <c r="F25" i="6"/>
  <c r="F23" i="6"/>
  <c r="F22" i="6"/>
  <c r="F20" i="6"/>
  <c r="F17" i="6"/>
  <c r="F16" i="6"/>
  <c r="F13" i="6"/>
  <c r="F12" i="6"/>
  <c r="F10" i="6"/>
  <c r="F6" i="6"/>
  <c r="H54" i="3"/>
  <c r="H135" i="3"/>
  <c r="E91" i="3"/>
  <c r="E106" i="3"/>
  <c r="E181" i="3"/>
  <c r="E198" i="3"/>
  <c r="C20" i="3"/>
  <c r="C34" i="3"/>
  <c r="C35" i="3"/>
  <c r="C42" i="3"/>
  <c r="C49" i="3"/>
  <c r="C54" i="3"/>
  <c r="C65" i="3"/>
  <c r="C74" i="3"/>
  <c r="C75" i="3"/>
  <c r="C78" i="3"/>
  <c r="C87" i="3"/>
  <c r="C92" i="3"/>
  <c r="C104" i="3"/>
  <c r="C115" i="3"/>
  <c r="C121" i="3"/>
  <c r="C122" i="3"/>
  <c r="C125" i="3"/>
  <c r="C137" i="3"/>
  <c r="C138" i="3"/>
  <c r="C141" i="3"/>
  <c r="C146" i="3"/>
  <c r="C147" i="3"/>
  <c r="C149" i="3"/>
  <c r="C165" i="3"/>
  <c r="C173" i="3"/>
  <c r="C178" i="3"/>
  <c r="C179" i="3"/>
  <c r="C188" i="3"/>
  <c r="C194" i="3"/>
  <c r="C196" i="3"/>
  <c r="C197" i="3"/>
</calcChain>
</file>

<file path=xl/sharedStrings.xml><?xml version="1.0" encoding="utf-8"?>
<sst xmlns="http://schemas.openxmlformats.org/spreadsheetml/2006/main" count="4610" uniqueCount="769">
  <si>
    <t>Afghanistan</t>
  </si>
  <si>
    <t>Albania</t>
  </si>
  <si>
    <t>Algeria</t>
  </si>
  <si>
    <t>American Samoa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</si>
  <si>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</si>
  <si>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</si>
  <si>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</si>
  <si>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</si>
  <si>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</si>
  <si>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</si>
  <si>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</si>
  <si>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</si>
  <si>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</si>
  <si>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</si>
  <si>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</si>
  <si>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</si>
  <si>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</si>
  <si>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</si>
  <si>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</si>
  <si>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</si>
  <si>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</si>
  <si>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</si>
  <si>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</si>
  <si>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</si>
  <si>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</si>
  <si>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</si>
  <si>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</si>
  <si>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</si>
  <si>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</si>
  <si>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</si>
  <si>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</si>
  <si>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</si>
  <si>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</si>
  <si>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</si>
  <si>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</si>
  <si>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Cayman Islands</t>
  </si>
  <si>
    <t>Central African Republic</t>
  </si>
  <si>
    <t>Chad</t>
  </si>
  <si>
    <t>Channel Islands</t>
  </si>
  <si>
    <t>Chile</t>
  </si>
  <si>
    <t>China</t>
  </si>
  <si>
    <t>Colombia</t>
  </si>
  <si>
    <t>Comoros</t>
  </si>
  <si>
    <t>Congo, Dem. Rep.</t>
  </si>
  <si>
    <t>Congo, Rep.</t>
  </si>
  <si>
    <t>Costa Rica</t>
  </si>
  <si>
    <t>Cote d'Ivoire</t>
  </si>
  <si>
    <t>Croatia</t>
  </si>
  <si>
    <t>Cuba</t>
  </si>
  <si>
    <t>Curacao</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</si>
  <si>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</si>
  <si>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</si>
  <si>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</si>
  <si>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</si>
  <si>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</si>
  <si>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</si>
  <si>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</si>
  <si>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</si>
  <si>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</si>
  <si>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</si>
  <si>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</si>
  <si>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</si>
  <si>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</si>
  <si>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</si>
  <si>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Fiji</t>
  </si>
  <si>
    <t>Finland</t>
  </si>
  <si>
    <t>France</t>
  </si>
  <si>
    <t>French Polynesia</t>
  </si>
  <si>
    <t>Gabon</t>
  </si>
  <si>
    <t>Gambia, The</t>
  </si>
  <si>
    <t>Georgia</t>
  </si>
  <si>
    <t>Germany</t>
  </si>
  <si>
    <t>Ghana</t>
  </si>
  <si>
    <t>Greece</t>
  </si>
  <si>
    <t>Greenland</t>
  </si>
  <si>
    <t>Grenada</t>
  </si>
  <si>
    <t>Guam</t>
  </si>
  <si>
    <t>Guatemala</t>
  </si>
  <si>
    <t>Guinea</t>
  </si>
  <si>
    <t>Guinea-Bissau</t>
  </si>
  <si>
    <t>Guyana</t>
  </si>
  <si>
    <t>Haiti</t>
  </si>
  <si>
    <t>Honduras</t>
  </si>
  <si>
    <t>Hong Kong SAR, China</t>
  </si>
  <si>
    <t>Hungary</t>
  </si>
  <si>
    <t>Iceland</t>
  </si>
  <si>
    <t>India</t>
  </si>
  <si>
    <t>Indonesia</t>
  </si>
  <si>
    <t>Iran, Islamic Rep.</t>
  </si>
  <si>
    <t>Iraq</t>
  </si>
  <si>
    <t>Ireland</t>
  </si>
  <si>
    <t>Isle of Man</t>
  </si>
  <si>
    <t>Israel</t>
  </si>
  <si>
    <t>Italy</t>
  </si>
  <si>
    <t>Jamaica</t>
  </si>
  <si>
    <t>Japan</t>
  </si>
  <si>
    <t>Jordan</t>
  </si>
  <si>
    <t>Kazakhstan</t>
  </si>
  <si>
    <t>Kenya</t>
  </si>
  <si>
    <t>Kiribati</t>
  </si>
  <si>
    <t>Korea, Dem. Rep.</t>
  </si>
  <si>
    <t>Korea, Rep.</t>
  </si>
  <si>
    <t>Kosovo</t>
  </si>
  <si>
    <t>Kuwait</t>
  </si>
  <si>
    <t>Kyrgyz Republic</t>
  </si>
  <si>
    <t>Lao PDR</t>
  </si>
  <si>
    <t>Latvia</t>
  </si>
  <si>
    <t>Lebanon</t>
  </si>
  <si>
    <t>Lesotho</t>
  </si>
  <si>
    <t>Liberia</t>
  </si>
  <si>
    <t>Libya</t>
  </si>
  <si>
    <t>Liechtenstein</t>
  </si>
  <si>
    <t>Lithuania</t>
  </si>
  <si>
    <t>Luxembourg</t>
  </si>
  <si>
    <t>Macao SAR, China</t>
  </si>
  <si>
    <t>Macedonia, FYR</t>
  </si>
  <si>
    <t>Madagascar</t>
  </si>
  <si>
    <t>Malawi</t>
  </si>
  <si>
    <t>Malaysia</t>
  </si>
  <si>
    <t>Maldives</t>
  </si>
  <si>
    <t>Mali</t>
  </si>
  <si>
    <t>Malta</t>
  </si>
  <si>
    <t>Marshall Islands</t>
  </si>
  <si>
    <t>Mauritania</t>
  </si>
  <si>
    <t>Mauritius</t>
  </si>
  <si>
    <t>Mexico</t>
  </si>
  <si>
    <t>Micronesia, Fed. Sts.</t>
  </si>
  <si>
    <t>Moldova</t>
  </si>
  <si>
    <t>Monaco</t>
  </si>
  <si>
    <t>Mongolia</t>
  </si>
  <si>
    <t>Montenegro</t>
  </si>
  <si>
    <t>Morocco</t>
  </si>
  <si>
    <t>Mozambique</t>
  </si>
  <si>
    <t>Myanmar</t>
  </si>
  <si>
    <t>Namibia</t>
  </si>
  <si>
    <t>Nepal</t>
  </si>
  <si>
    <t>Netherlands</t>
  </si>
  <si>
    <t>New Caledonia</t>
  </si>
  <si>
    <t>New Zealand</t>
  </si>
  <si>
    <t>Nicaragua</t>
  </si>
  <si>
    <t>Niger</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</si>
  <si>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</si>
  <si>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</si>
  <si>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</si>
  <si>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</si>
  <si>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</si>
  <si>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</si>
  <si>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</si>
  <si>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</si>
  <si>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</si>
  <si>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</si>
  <si>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</si>
  <si>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</si>
  <si>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</si>
  <si>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</si>
  <si>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</si>
  <si>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</si>
  <si>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</si>
  <si>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Rwanda</t>
  </si>
  <si>
    <t>Samoa</t>
  </si>
  <si>
    <t>San Marino</t>
  </si>
  <si>
    <t>Sao Tome and Principe</t>
  </si>
  <si>
    <t>Saudi Arabia</t>
  </si>
  <si>
    <t>Senegal</t>
  </si>
  <si>
    <t>Serbia</t>
  </si>
  <si>
    <t>Seychelles</t>
  </si>
  <si>
    <t>Sierra Leone</t>
  </si>
  <si>
    <t>Singapore</t>
  </si>
  <si>
    <t>Sint Maarten (Dutch part)</t>
  </si>
  <si>
    <t>Slovak Republic</t>
  </si>
  <si>
    <t>Slovenia</t>
  </si>
  <si>
    <t>Solomon Islands</t>
  </si>
  <si>
    <t>Somalia</t>
  </si>
  <si>
    <t>South Africa</t>
  </si>
  <si>
    <t>South Sudan</t>
  </si>
  <si>
    <t>Spain</t>
  </si>
  <si>
    <t>Sri Lanka</t>
  </si>
  <si>
    <t>St. Kitts and Nevis</t>
  </si>
  <si>
    <t>St. Lucia</t>
  </si>
  <si>
    <t>St. Martin (French part)</t>
  </si>
  <si>
    <t>St. Vincent and the Grenadines</t>
  </si>
  <si>
    <t>Sudan</t>
  </si>
  <si>
    <t>Suriname</t>
  </si>
  <si>
    <t>Swaziland</t>
  </si>
  <si>
    <t>Sweden</t>
  </si>
  <si>
    <t>Switzerland</t>
  </si>
  <si>
    <t>Syrian Arab Republic</t>
  </si>
  <si>
    <t>Tajikistan</t>
  </si>
  <si>
    <t>Tanzania</t>
  </si>
  <si>
    <t>Thailand</t>
  </si>
  <si>
    <t>Timor-Leste</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</si>
  <si>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</si>
  <si>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</si>
  <si>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</si>
  <si>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</si>
  <si>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</si>
  <si>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</si>
  <si>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</si>
  <si>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</si>
  <si>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</si>
  <si>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</si>
  <si>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</si>
  <si>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</si>
  <si>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</si>
  <si>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</si>
  <si>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</si>
  <si>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</si>
  <si>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 RB</t>
  </si>
  <si>
    <t>Vietnam</t>
  </si>
  <si>
    <t>Virgin Islands (U.S.)</t>
  </si>
  <si>
    <t>West Bank and Gaza</t>
  </si>
  <si>
    <t>Yemen, Rep.</t>
  </si>
  <si>
    <t>Zambia</t>
  </si>
  <si>
    <t>Zimbabwe</t>
  </si>
  <si>
    <t>Indicator</t>
  </si>
  <si>
    <t>Institution</t>
  </si>
  <si>
    <t>The World Bank Data</t>
  </si>
  <si>
    <t>Access</t>
  </si>
  <si>
    <t>Referring to</t>
  </si>
  <si>
    <t>Country</t>
  </si>
  <si>
    <t>Communication</t>
  </si>
  <si>
    <t>Airports</t>
  </si>
  <si>
    <t>Telephone lines per 1'000 people</t>
  </si>
  <si>
    <t>http://data.worldbank.org/indicator/IT.MLT.MAIN.P2</t>
  </si>
  <si>
    <t>Telephone lines per 100 people</t>
  </si>
  <si>
    <t>Internet users per 1'000 people</t>
  </si>
  <si>
    <t>http://data.worldbank.org/indicator/IT.NET.USER.P2</t>
  </si>
  <si>
    <t>Internet users per 100 people</t>
  </si>
  <si>
    <t>Mobile cellular subscriptions per 1'000 people</t>
  </si>
  <si>
    <t>http://data.worldbank.org/indicator/IT.CEL.SETS.P2</t>
  </si>
  <si>
    <t>Mobile subscriptions
 per 100 people</t>
  </si>
  <si>
    <t>Roads, total network (km)</t>
  </si>
  <si>
    <t>http://data.worldbank.org/indicator/IS.RRS.TOTL.KM</t>
  </si>
  <si>
    <t>Rail lines (total route-km)</t>
  </si>
  <si>
    <t>CIA World Factbook</t>
  </si>
  <si>
    <t>https://www.cia.gov/library/publications/the-world-factbook/rankorder/rawdata_2053.txt</t>
  </si>
  <si>
    <t>The World Bank Data / CIA World Factbook</t>
  </si>
  <si>
    <t>Motor Vehicles 
(per 1'000 people)</t>
  </si>
  <si>
    <t>Internet servers</t>
  </si>
  <si>
    <t>http://data.worldbank.org/indicator/IT.NET.SECR.P6</t>
  </si>
  <si>
    <t>Motor Vehicles</t>
  </si>
  <si>
    <t>http://www.oica.net/category/vehicles-in-use</t>
  </si>
  <si>
    <t>https://www.cia.gov/library/publications/the-world-factbook/rankorder/2085rank.html</t>
  </si>
  <si>
    <t>Roads, Total network (km)</t>
  </si>
  <si>
    <t>Trade</t>
  </si>
  <si>
    <t>Imports of goods and services (% of GDP)</t>
  </si>
  <si>
    <t>Exports of goods and services (% of GDP)</t>
  </si>
  <si>
    <t>High-technology exports (% of manufactured exports)</t>
  </si>
  <si>
    <t>Manufactures exports (% of merchandise exports)</t>
  </si>
  <si>
    <t>Development &amp; Inequality</t>
  </si>
  <si>
    <t>Human Development 
Index (HDI)</t>
  </si>
  <si>
    <t>Income Share held by lowest 
10%</t>
  </si>
  <si>
    <t>Income Share held by highest 
10%</t>
  </si>
  <si>
    <t>Inequality Measures 
highest 10% / lowest 10%</t>
  </si>
  <si>
    <t>Development</t>
  </si>
  <si>
    <t>Human Development Index</t>
  </si>
  <si>
    <t>United Nations Development Programme</t>
  </si>
  <si>
    <t>http://hdrstats.undp.org/en/indicators/103106.html</t>
  </si>
  <si>
    <t>General Government Gross Debt as of GDP %</t>
  </si>
  <si>
    <t>IMF World Economic Outlook Database</t>
  </si>
  <si>
    <t>http://www.imf.org/external/pubs/ft/weo/2012/01/weodata/weorept.aspx?sy=2011&amp;ey=2011&amp;ssd=1&amp;sort=country&amp;ds=.&amp;br=1&amp;c=512%2C941%2C914%2C446%2C612%2C666%2C614%2C668%2C311%2C672%2C213%2C946%2C911%2C137%2C193%2C962%2C122%2C674%2C912%2C676%2C313%2C548%2C419%2C556%2C513%2C678%2C316%2C181%2C913%2C682%2C124%2C684%2C339%2C273%2C638%2C921%2C514%2C948%2C218%2C943%2C963%2C686%2C616%2C688%2C223%2C518%2C516%2C728%2C918%2C558%2C748%2C138%2C618%2C196%2C522%2C278%2C622%2C692%2C156%2C694%2C624%2C142%2C626%2C449%2C628%2C564%2C228%2C283%2C924%2C853%2C233%2C288%2C632%2C293%2C636%2C566%2C634%2C964%2C238%2C182%2C662%2C453%2C960%2C968%2C423%2C922%2C935%2C714%2C128%2C862%2C611%2C716%2C321%2C456%2C243%2C722%2C248%2C942%2C469%2C718%2C253%2C724%2C642%2C576%2C643%2C936%2C939%2C961%2C644%2C813%2C819%2C199%2C172%2C184%2C132%2C524%2C646%2C361%2C648%2C362%2C915%2C364%2C134%2C732%2C652%2C366%2C174%2C734%2C328%2C144%2C258%2C146%2C656%2C463%2C654%2C528%2C336%2C923%2C263%2C738%2C268%2C578%2C532%2C537%2C944%2C742%2C176%2C866%2C534%2C369%2C536%2C744%2C429%2C186%2C433%2C925%2C178%2C869%2C436%2C746%2C136%2C926%2C343%2C466%2C158%2C112%2C439%2C111%2C916%2C298%2C664%2C927%2C826%2C846%2C542%2C299%2C967%2C582%2C443%2C474%2C917%2C754%2C544%2C698&amp;s=GGXWDG_NGDP&amp;grp=0&amp;a=&amp;pr.x=39&amp;pr.y=7</t>
  </si>
  <si>
    <t>Share of income held by poorest 10%</t>
  </si>
  <si>
    <t>The World Bank Data, World Development Indicators</t>
  </si>
  <si>
    <t>http://data.worldbank.org/data-catalog/world-development-indicators</t>
  </si>
  <si>
    <t>Share of income held by richest 10%</t>
  </si>
  <si>
    <t>Inequality measures (richest 10% / poorest 10%)</t>
  </si>
  <si>
    <t>Economy</t>
  </si>
  <si>
    <t>GDP Per Capita (USD)</t>
  </si>
  <si>
    <t>GDP Per Capita, PPP (current international $)</t>
  </si>
  <si>
    <t>Unemployment, total (% of total labor force)</t>
  </si>
  <si>
    <t>GINI Index (World Bank estimate)</t>
  </si>
  <si>
    <t/>
  </si>
  <si>
    <t>GDP per capita (USD)</t>
  </si>
  <si>
    <t>http://data.worldbank.org/indicator/NY.GDP.PCAP.CD</t>
  </si>
  <si>
    <t>GDP growth (annual %)</t>
  </si>
  <si>
    <t>http://data.worldbank.org/indicator/NY.GDP.MKTP.KD.ZG</t>
  </si>
  <si>
    <t>GDP per capita, PPP (USD)</t>
  </si>
  <si>
    <t>http://data.worldbank.org/indicator/NY.GDP.PCAP.PP.CD</t>
  </si>
  <si>
    <t>Unemployment rate</t>
  </si>
  <si>
    <t>http://data.worldbank.org/indicator/SL.UEM.TOTL.ZS</t>
  </si>
  <si>
    <t>Inequality (Gini Index)</t>
  </si>
  <si>
    <t>http://data.worldbank.org/indicator/SI.POV.GINI</t>
  </si>
  <si>
    <t>Education</t>
  </si>
  <si>
    <t>Gross Enrolment Ratio, Primary, Gender Parity Index (GPI)</t>
  </si>
  <si>
    <t>Out-of-school Children of Primary school age, both sexes (number)</t>
  </si>
  <si>
    <t>Primary completion rate, both sexes (%)</t>
  </si>
  <si>
    <t>Gross Enrolment Ratio, primary and lower secondary, both sexes (%)</t>
  </si>
  <si>
    <t>Government expenditure on education as % of GDP (%)</t>
  </si>
  <si>
    <t>http://data.worldbank.org/indicator/SE.XPD.TOTL.GD.ZS</t>
  </si>
  <si>
    <t>Gross enrolment ratio, primary, gender parity index (GPI)</t>
  </si>
  <si>
    <t>http://data.worldbank.org/indicator/SE.ENR.PRIM.FM.ZS</t>
  </si>
  <si>
    <t>Out-of-school children of primary school age, both sexes (number)</t>
  </si>
  <si>
    <t>http://data.worldbank.org/indicator/SE.PRM.UNER</t>
  </si>
  <si>
    <t>http://data.worldbank.org/indicator/SE.PRM.CMPT.ZS</t>
  </si>
  <si>
    <t>Gross enrolment ratio, primary and lower secondary, both sexes (%)</t>
  </si>
  <si>
    <t>http://data.worldbank.org/indicator/SE.SEC.ENRR</t>
  </si>
  <si>
    <t>Environment</t>
  </si>
  <si>
    <t>CO2 Emissions (metric tons per capita)</t>
  </si>
  <si>
    <t>Electric Power Consumption (kWh per capita)</t>
  </si>
  <si>
    <t>GDP per unit of energy use (PPP $ per kg of oil equivalent)</t>
  </si>
  <si>
    <t>Electricity production from renewable sources, excluding hydroelectric (kWh)</t>
  </si>
  <si>
    <t>CO2 emissions (metric tons per capita)</t>
  </si>
  <si>
    <t>http://data.worldbank.org/indicator/EN.ATM.CO2E.PC</t>
  </si>
  <si>
    <t>http://data.worldbank.org/indicator/EG.ELC.RNWX.KH</t>
  </si>
  <si>
    <t>Electric power consumption (kWh per capita)</t>
  </si>
  <si>
    <t>http://data.worldbank.org/indicator/EG.USE.ELEC.KH.PC</t>
  </si>
  <si>
    <t>http://data.worldbank.org/indicator/EG.GDP.PUSE.KO.PP</t>
  </si>
  <si>
    <t>Gender</t>
  </si>
  <si>
    <t>Labour Force 
Participation Rate Female (% of female population ages 15-64)</t>
  </si>
  <si>
    <t>Seats in National Parliament (% female)</t>
  </si>
  <si>
    <t>Ratio Female/Male Income</t>
  </si>
  <si>
    <t>Female</t>
  </si>
  <si>
    <t>Male</t>
  </si>
  <si>
    <t>Female labour force participation rate</t>
  </si>
  <si>
    <t>http://data.worldbank.org/indicator/SL.TLF.CACT.FE.ZS</t>
  </si>
  <si>
    <t>Ratio female/male income</t>
  </si>
  <si>
    <t>WEF Global Gender Gap Report</t>
  </si>
  <si>
    <t>http://www.weforum.org/issues/global-gender-gap</t>
  </si>
  <si>
    <t>Seats in national parliament held by women</t>
  </si>
  <si>
    <t>http://data.worldbank.org/indicator/SG.GEN.PARL.ZS</t>
  </si>
  <si>
    <t>Life expectancy</t>
  </si>
  <si>
    <t>http://data.worldbank.org/indicator/SP.DYN.LE00.FE.IN/countries/1W?display=graph</t>
  </si>
  <si>
    <t>Literacy rate</t>
  </si>
  <si>
    <t>http://data.worldbank.org/indicator/SE.ADT.LITR.FE.ZS</t>
  </si>
  <si>
    <t>Gross intake ration primary</t>
  </si>
  <si>
    <t>http://data.worldbank.org/indicator/SE.PRM.GINT.FE.ZS</t>
  </si>
  <si>
    <t>Geography &amp; Demographics</t>
  </si>
  <si>
    <t>Land Area (sq km)</t>
  </si>
  <si>
    <t>Arable Land 
(% of land area)</t>
  </si>
  <si>
    <t>Permanent Cropland 
(% of land area)</t>
  </si>
  <si>
    <t>Population Growth Rate</t>
  </si>
  <si>
    <t>Urban Population (% of total)</t>
  </si>
  <si>
    <t>Population 0-14 (% of total)</t>
  </si>
  <si>
    <t>Population 15-64 (% of total)</t>
  </si>
  <si>
    <t>Population 65 and above 
(% of total)</t>
  </si>
  <si>
    <t>Birth rate 
(per 1'000 people)</t>
  </si>
  <si>
    <t>Total Fertility Rate 
(births by woman)</t>
  </si>
  <si>
    <t>Life Expectancy 
at Birth</t>
  </si>
  <si>
    <t>Infant Mortality 
(per 1'000 births)</t>
  </si>
  <si>
    <t>Death Rate 
(per 1'000 people)</t>
  </si>
  <si>
    <t>Growth 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</si>
  <si>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</si>
  <si>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</si>
  <si>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</si>
  <si>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</si>
  <si>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</si>
  <si>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</si>
  <si>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</si>
  <si>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</si>
  <si>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</si>
  <si>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</si>
  <si>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</si>
  <si>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</si>
  <si>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</si>
  <si>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</si>
  <si>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</si>
  <si>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</si>
  <si>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</si>
  <si>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</si>
  <si>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</si>
  <si>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</si>
  <si>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</si>
  <si>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</si>
  <si>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</si>
  <si>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</si>
  <si>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Average 
1975-1999</t>
  </si>
  <si>
    <t>Country Name</t>
  </si>
  <si>
    <t>Population Growth 2000</t>
  </si>
  <si>
    <t>2001</t>
  </si>
  <si>
    <t>2002</t>
  </si>
  <si>
    <t>2003</t>
  </si>
  <si>
    <t>2004</t>
  </si>
  <si>
    <t>2005</t>
  </si>
  <si>
    <t>2006</t>
  </si>
  <si>
    <t>2007</t>
  </si>
  <si>
    <t>2008</t>
  </si>
  <si>
    <t>2009</t>
  </si>
  <si>
    <t>2010</t>
  </si>
  <si>
    <t>2011</t>
  </si>
  <si>
    <t>1975</t>
  </si>
  <si>
    <t>2000</t>
  </si>
  <si>
    <t>1970</t>
  </si>
  <si>
    <t>1971</t>
  </si>
  <si>
    <t>1972</t>
  </si>
  <si>
    <t>1973</t>
  </si>
  <si>
    <t>1974</t>
  </si>
  <si>
    <t>Average 
1970-1975</t>
  </si>
  <si>
    <t>Average 
1970-75</t>
  </si>
  <si>
    <t>Land Area</t>
  </si>
  <si>
    <t>http://data.worldbank.org/indicator/AG.LND.TOTL.K2</t>
  </si>
  <si>
    <t>Arable Land</t>
  </si>
  <si>
    <t>http://data.worldbank.org/indicator/AG.LND.ARBL.ZS/countries?display=map</t>
  </si>
  <si>
    <t>Permanent Cropland</t>
  </si>
  <si>
    <t>http://data.worldbank.org/indicator/AG.LND.CROP.ZS</t>
  </si>
  <si>
    <t>Population</t>
  </si>
  <si>
    <t>http://data.worldbank.org/indicator/SP.POP.TOTL</t>
  </si>
  <si>
    <t>http://esa.un.org/unpd/wpp/Excel-Data/population.htm</t>
  </si>
  <si>
    <t>0-14</t>
  </si>
  <si>
    <t>http://data.worldbank.org/indicator/SP.POP.0014.TO.ZS</t>
  </si>
  <si>
    <t>15-64</t>
  </si>
  <si>
    <t>http://data.worldbank.org/indicator/SP.POP.1564.TO.ZS</t>
  </si>
  <si>
    <t>65+</t>
  </si>
  <si>
    <t>http://data.worldbank.org/indicator/SP.POP.65UP.TO.ZS</t>
  </si>
  <si>
    <t>Birth Rate</t>
  </si>
  <si>
    <t>http://data.worldbank.org/indicator/SP.DYN.CBRT.IN</t>
  </si>
  <si>
    <t>Fertility Rate</t>
  </si>
  <si>
    <t>http://data.worldbank.org/indicator/SP.DYN.TFRT.IN</t>
  </si>
  <si>
    <t>Life Expectancy at Birth</t>
  </si>
  <si>
    <t>http://data.worldbank.org/indicator/SP.DYN.LE00.IN</t>
  </si>
  <si>
    <t>Infant Mortality Rate</t>
  </si>
  <si>
    <t>http://data.worldbank.org/indicator/SP.DYN.IMRT.IN</t>
  </si>
  <si>
    <t>Death Rate</t>
  </si>
  <si>
    <t>http://data.worldbank.org/indicator/SP.DYN.CDRT.IN/countries/1W?display=graph</t>
  </si>
  <si>
    <t>Globalisation &amp; Democratisation</t>
  </si>
  <si>
    <t>Corruption Perception 
Index</t>
  </si>
  <si>
    <t>Overall Globalization Index (KOF)</t>
  </si>
  <si>
    <t>Globalization</t>
  </si>
  <si>
    <t>Freedom House</t>
  </si>
  <si>
    <t>http://www.freedomhouse.org/report-types/freedom-world</t>
  </si>
  <si>
    <t>Transparency International</t>
  </si>
  <si>
    <t>http://www.transparency.org/cpi2014/results</t>
  </si>
  <si>
    <t>Overall globalization index (KOF)</t>
  </si>
  <si>
    <t>KOF</t>
  </si>
  <si>
    <t>http://globalization.kof.ethz.ch/</t>
  </si>
  <si>
    <t>Government &amp; Military</t>
  </si>
  <si>
    <t>Government Revenues, 
excluding Grants (% of GDP)</t>
  </si>
  <si>
    <t>Total Debt Service (% of exports of goods, services and primary income)</t>
  </si>
  <si>
    <t>Central Government Debt 
(in % of GDP)</t>
  </si>
  <si>
    <t>External debt stocks, total (DOD, current US$)</t>
  </si>
  <si>
    <t>External Debt Stocks, total (DOD, current Billions US$)</t>
  </si>
  <si>
    <t>Net Official Development  
Assistance (ODA) received (current in millions US$)</t>
  </si>
  <si>
    <t>Net ODA received Per Capita (current US$)</t>
  </si>
  <si>
    <t>Foreign Direct Investment, Net Inflows (BoP, in current US$, Mio.)</t>
  </si>
  <si>
    <t>Armed Forces Personnel</t>
  </si>
  <si>
    <t>Military Expenditure 
(% of GDP)</t>
  </si>
  <si>
    <t>Government Revenues</t>
  </si>
  <si>
    <t>http://data.worldbank.org/indicator/GC.REV.XGRT.GD.ZS</t>
  </si>
  <si>
    <t>Government Expenditures</t>
  </si>
  <si>
    <t>http://data.worldbank.org/indicator/NE.CON.GOVT.ZS</t>
  </si>
  <si>
    <t>Total debt service</t>
  </si>
  <si>
    <t>http://data.worldbank.org/indicator/DT.TDS.DECT.EX.ZS</t>
  </si>
  <si>
    <t>Central government debt</t>
  </si>
  <si>
    <t>http://data.worldbank.org/indicator/GC.DOD.TOTL.GD.ZS</t>
  </si>
  <si>
    <t>External debt stocks</t>
  </si>
  <si>
    <t>http://data.worldbank.org/indicator/DT.DOD.DECT.CD</t>
  </si>
  <si>
    <t>Development assistance received</t>
  </si>
  <si>
    <t>http://data.worldbank.org/indicator/DT.ODA.ODAT.CD</t>
  </si>
  <si>
    <t>Development assistance received per capita</t>
  </si>
  <si>
    <t>http://data.worldbank.org/indicator/DT.ODA.ODAT.PC.ZS</t>
  </si>
  <si>
    <t>Net foreign investments</t>
  </si>
  <si>
    <t>http://data.worldbank.org/indicator/BX.KLT.DINV.CD.WD</t>
  </si>
  <si>
    <t>Military personnel</t>
  </si>
  <si>
    <t>http://data.worldbank.org/indicator/MS.MIL.TOTL.P1</t>
  </si>
  <si>
    <t>Military expenditures as of % GDP</t>
  </si>
  <si>
    <t>The World Bank Data / SIPRI</t>
  </si>
  <si>
    <t>http://data.worldbank.org/indicator/MS.MIL.XPND.GD.ZS</t>
  </si>
  <si>
    <t>Conventional arm transfers</t>
  </si>
  <si>
    <t>SIPRI</t>
  </si>
  <si>
    <t>http://armstrade.sipri.org/armstrade/page/values.php</t>
  </si>
  <si>
    <t>Migration</t>
  </si>
  <si>
    <t>Net Migration Rate 
(migrants per 1'000 population)</t>
  </si>
  <si>
    <t>Refugees, Country of Asylum</t>
  </si>
  <si>
    <t>Refugees, Country of Origin</t>
  </si>
  <si>
    <t>Net migration rate per 1'000 population</t>
  </si>
  <si>
    <t>https://www.cia.gov/library/publications/the-world-factbook/rankorder/2112rank.html</t>
  </si>
  <si>
    <t>Refugees, country of asylum</t>
  </si>
  <si>
    <t>http://data.worldbank.org/indicator/SM.POP.REFG</t>
  </si>
  <si>
    <t>Refugees, country of origin</t>
  </si>
  <si>
    <t>http://data.worldbank.org/indicator/SM.POP.REFG.OR</t>
  </si>
  <si>
    <t>http://data.worldbank.org/indicator/NE.IMP.GNFS.ZS</t>
  </si>
  <si>
    <t>http://data.worldbank.org/indicator/NE.EXP.GNFS.ZS</t>
  </si>
  <si>
    <t>Manufactured exports (% of merchandise exports)</t>
  </si>
  <si>
    <t>http://data.worldbank.org/indicator/TX.VAL.MANF.ZS.UN</t>
  </si>
  <si>
    <t>High-technology exports (% of  manufactured exports)</t>
  </si>
  <si>
    <t>http://data.worldbank.org/indicator/TX.VAL.TECH.MF.ZS</t>
  </si>
  <si>
    <t>Health</t>
  </si>
  <si>
    <t>Health Expenditure</t>
  </si>
  <si>
    <t>Immunization (% of children ages 
12-23 months received vaccinations)</t>
  </si>
  <si>
    <t>Contraceptive Prevalence
any methods (% of women aged 15-49)</t>
  </si>
  <si>
    <t>Improved Sanitation Facilities 
(% of population with access)</t>
  </si>
  <si>
    <t>Improved Water Source (% of population with access)</t>
  </si>
  <si>
    <t>Malnutrition 
Prevalence</t>
  </si>
  <si>
    <t>HIV Prevalence 
(% of total population ages 15-49)</t>
  </si>
  <si>
    <t>Maternal mortality ratio 
(modeled estimate, per 100'000 live births)</t>
  </si>
  <si>
    <t>Pregnant women 
receiving prenatal care (%)</t>
  </si>
  <si>
    <t>Health expenditure, public (% of GDP) 2014</t>
  </si>
  <si>
    <t>Health expenditure, public (% of total health expenditure) 2014</t>
  </si>
  <si>
    <t>http://data.worldbank.org/indicator/SH.XPD.TOTL.ZS</t>
  </si>
  <si>
    <t>Immunization</t>
  </si>
  <si>
    <t>http://data.worldbank.org/indicator/SH.IMM.MEAS</t>
  </si>
  <si>
    <t>Contraceptive Prevalence</t>
  </si>
  <si>
    <t>http://data.worldbank.org/indicator/SP.DYN.CONU.ZS</t>
  </si>
  <si>
    <t>Births attended by skilled staff</t>
  </si>
  <si>
    <t>http://data.worldbank.org/indicator/SH.STA.BRTC.ZS</t>
  </si>
  <si>
    <t>Improved sanitation facilities</t>
  </si>
  <si>
    <t>http://data.worldbank.org/indicator/SH.STA.ACSN</t>
  </si>
  <si>
    <t>Access to water</t>
  </si>
  <si>
    <t>http://data.worldbank.org/indicator/SH.H2O.SAFE.ZS</t>
  </si>
  <si>
    <t>Malnutrition prevalence</t>
  </si>
  <si>
    <t>http://data.worldbank.org/indicator/SH.STA.STNT.ZS</t>
  </si>
  <si>
    <t>HIV prevalence</t>
  </si>
  <si>
    <t>http://data.worldbank.org/indicator/SH.DYN.AIDS.ZS</t>
  </si>
  <si>
    <t>Maternal mortality rate</t>
  </si>
  <si>
    <t>http://data.worldbank.org/indicator/SH.STA.MMRT</t>
  </si>
  <si>
    <t>Pregnant women receiving prenatal care</t>
  </si>
  <si>
    <t>http://data.worldbank.org/indicator/SH.STA.ANVC.ZS</t>
  </si>
  <si>
    <t>Labour</t>
  </si>
  <si>
    <t>Unemployment, total (% of total labor force) (modeled ILO estimate)</t>
  </si>
  <si>
    <t>Employment in agriculture (% of total employment)</t>
  </si>
  <si>
    <t>Employment in industry (% of total employment)</t>
  </si>
  <si>
    <t>Employment in services (% of total employment)</t>
  </si>
  <si>
    <t>http://databank.worldbank.org/data/reports.aspx?source=jobs </t>
  </si>
  <si>
    <t>http://databank.worldbank.org/data/reports.aspx?source=jobs</t>
  </si>
  <si>
    <t>Telephone Lines 
(per 1'000 people)</t>
  </si>
  <si>
    <t>Internet Users 
(per 1'000 people)</t>
  </si>
  <si>
    <t>Secure Internet Servers 
(per 1 million people)</t>
  </si>
  <si>
    <t>Mobile subscriptions 
(per 1'000 people)</t>
  </si>
  <si>
    <t>Rail lines (total route - km)</t>
  </si>
  <si>
    <t>Total Population in millions</t>
  </si>
  <si>
    <t xml:space="preserve">Majority religion </t>
  </si>
  <si>
    <t>(% of total)</t>
  </si>
  <si>
    <t xml:space="preserve">Second religion </t>
  </si>
  <si>
    <t xml:space="preserve">Third religion </t>
  </si>
  <si>
    <t xml:space="preserve">Other religion/No religion </t>
  </si>
  <si>
    <t>Muslim</t>
  </si>
  <si>
    <t>&lt;1</t>
  </si>
  <si>
    <t>Roman Catholic</t>
  </si>
  <si>
    <t xml:space="preserve">Protestant </t>
  </si>
  <si>
    <t>Jewish</t>
  </si>
  <si>
    <t>Catholic</t>
  </si>
  <si>
    <t>Other Christian</t>
  </si>
  <si>
    <t>Christian</t>
  </si>
  <si>
    <t>Eastern Orthodox</t>
  </si>
  <si>
    <t>Badimo</t>
  </si>
  <si>
    <t xml:space="preserve">Spiritist </t>
  </si>
  <si>
    <t>Buddhist</t>
  </si>
  <si>
    <t>Evangelic/Protestant</t>
  </si>
  <si>
    <t>Jehovah´s Witnesses</t>
  </si>
  <si>
    <t>Folk religion</t>
  </si>
  <si>
    <t>Evangelical</t>
  </si>
  <si>
    <t>Orthodox</t>
  </si>
  <si>
    <t>Orthodox Christian</t>
  </si>
  <si>
    <t>Protestant/Anglican</t>
  </si>
  <si>
    <t xml:space="preserve">Evangelical Lutheran </t>
  </si>
  <si>
    <t>Egypt</t>
  </si>
  <si>
    <t>63-66</t>
  </si>
  <si>
    <t>7-9</t>
  </si>
  <si>
    <t>0.5-0.75</t>
  </si>
  <si>
    <t>Greek Orthodox</t>
  </si>
  <si>
    <t>Calvinist</t>
  </si>
  <si>
    <t>Lutheran</t>
  </si>
  <si>
    <t>Hindu</t>
  </si>
  <si>
    <t>Iran</t>
  </si>
  <si>
    <t>Shintoism</t>
  </si>
  <si>
    <t>Protestant Reformed</t>
  </si>
  <si>
    <t>Pentecostal</t>
  </si>
  <si>
    <t>Protestant</t>
  </si>
  <si>
    <t xml:space="preserve">Church of Norway </t>
  </si>
  <si>
    <t>Russia</t>
  </si>
  <si>
    <t>Russian Orthodox</t>
  </si>
  <si>
    <t>Slovakia</t>
  </si>
  <si>
    <t>Greek Catholic</t>
  </si>
  <si>
    <t>UK</t>
  </si>
  <si>
    <t>USA</t>
  </si>
  <si>
    <t>Hoa Hao</t>
  </si>
  <si>
    <t xml:space="preserve">Christian Orthodox </t>
  </si>
  <si>
    <t>Druze</t>
  </si>
  <si>
    <t>Traditionalists</t>
  </si>
  <si>
    <t xml:space="preserve">Data for Ukraine is from the 2010 National survey by the Razumkov Center. </t>
  </si>
  <si>
    <t>Data for Japan exceeds 100 % since many people practice multiple religions.</t>
  </si>
  <si>
    <t>Not all figures add up to 100% due to rounding up of the results.</t>
  </si>
  <si>
    <t>Majority language (% of total)</t>
  </si>
  <si>
    <t>Second language</t>
  </si>
  <si>
    <t>Third language (% of total)</t>
  </si>
  <si>
    <t>Other languages (% of total)</t>
  </si>
  <si>
    <t>Dari</t>
  </si>
  <si>
    <t>Pashto</t>
  </si>
  <si>
    <t>Uzbek</t>
  </si>
  <si>
    <t>Other</t>
  </si>
  <si>
    <t>Albanian</t>
  </si>
  <si>
    <t>Greek</t>
  </si>
  <si>
    <t xml:space="preserve">Other </t>
  </si>
  <si>
    <t xml:space="preserve">Arabic </t>
  </si>
  <si>
    <t>French</t>
  </si>
  <si>
    <t>Berber</t>
  </si>
  <si>
    <t xml:space="preserve">Portuguese </t>
  </si>
  <si>
    <t>Umbundu</t>
  </si>
  <si>
    <t>Kikongo</t>
  </si>
  <si>
    <t>Spanish</t>
  </si>
  <si>
    <t>n.a.</t>
  </si>
  <si>
    <t>Italian</t>
  </si>
  <si>
    <t>English</t>
  </si>
  <si>
    <t xml:space="preserve">Mandarin </t>
  </si>
  <si>
    <t>Azerbaijani</t>
  </si>
  <si>
    <t>Russian</t>
  </si>
  <si>
    <t>Armenian</t>
  </si>
  <si>
    <t>Belarusian</t>
  </si>
  <si>
    <t>Setswana</t>
  </si>
  <si>
    <t>Portuguese</t>
  </si>
  <si>
    <t>Bulgarian</t>
  </si>
  <si>
    <t>Turkish</t>
  </si>
  <si>
    <t>Roma</t>
  </si>
  <si>
    <t>Khmer</t>
  </si>
  <si>
    <t>Punjabi</t>
  </si>
  <si>
    <t>Indigenous</t>
  </si>
  <si>
    <t>Mandarin</t>
  </si>
  <si>
    <t>Yue (Cantonese)</t>
  </si>
  <si>
    <t>Wu (Shanghainese)</t>
  </si>
  <si>
    <t>Croatian</t>
  </si>
  <si>
    <t>Serbian</t>
  </si>
  <si>
    <t xml:space="preserve">Greek </t>
  </si>
  <si>
    <t>Romanian</t>
  </si>
  <si>
    <t>Danish</t>
  </si>
  <si>
    <t>Faroese</t>
  </si>
  <si>
    <t>Greenlandic</t>
  </si>
  <si>
    <t>Arabic</t>
  </si>
  <si>
    <t>Hungarian</t>
  </si>
  <si>
    <t xml:space="preserve">German </t>
  </si>
  <si>
    <t>Hindi</t>
  </si>
  <si>
    <t>Bengali</t>
  </si>
  <si>
    <t>Bahasa Indonesia</t>
  </si>
  <si>
    <t>Dutch</t>
  </si>
  <si>
    <t>Persian</t>
  </si>
  <si>
    <t>Azeri Turkic</t>
  </si>
  <si>
    <t>Kurdish</t>
  </si>
  <si>
    <t>Hebrew</t>
  </si>
  <si>
    <t>German</t>
  </si>
  <si>
    <t>Japanese</t>
  </si>
  <si>
    <t xml:space="preserve">Kiswahili </t>
  </si>
  <si>
    <t>Korean</t>
  </si>
  <si>
    <t>Latvian</t>
  </si>
  <si>
    <t>Frisian</t>
  </si>
  <si>
    <t>Miskito</t>
  </si>
  <si>
    <t>Mestizo</t>
  </si>
  <si>
    <t>Norwegian</t>
  </si>
  <si>
    <t>Sami</t>
  </si>
  <si>
    <t>Finnish</t>
  </si>
  <si>
    <t>Filipino</t>
  </si>
  <si>
    <t>Polish</t>
  </si>
  <si>
    <t>Silesian</t>
  </si>
  <si>
    <t>Tatar</t>
  </si>
  <si>
    <t>Chechen</t>
  </si>
  <si>
    <t>Slovak</t>
  </si>
  <si>
    <t>Slovenian</t>
  </si>
  <si>
    <t>Serbro-Croatian</t>
  </si>
  <si>
    <t>Zulu</t>
  </si>
  <si>
    <t>Xhosa</t>
  </si>
  <si>
    <t>Afrikaans</t>
  </si>
  <si>
    <t>Catalan</t>
  </si>
  <si>
    <t>Galician</t>
  </si>
  <si>
    <t>Tajik</t>
  </si>
  <si>
    <t>Ukrainian</t>
  </si>
  <si>
    <t>Portunol</t>
  </si>
  <si>
    <t>Brazilero</t>
  </si>
  <si>
    <t>Vietnamese</t>
  </si>
  <si>
    <t>Source: CIA Fact Book; BBC European Languages.</t>
  </si>
  <si>
    <t xml:space="preserve"> https://www.cia.gov/library/publications/the-world-factbook/fields/2098.html#135</t>
  </si>
  <si>
    <t xml:space="preserve"> http://www.bbc.co.uk/languages/</t>
  </si>
  <si>
    <t>Data for dome countries exceeds 100 % since many people speak more than one language.</t>
  </si>
  <si>
    <r>
      <rPr>
        <i/>
        <sz val="11"/>
        <color theme="1"/>
        <rFont val="Calibri"/>
        <scheme val="minor"/>
      </rPr>
      <t>Notes</t>
    </r>
    <r>
      <rPr>
        <sz val="11"/>
        <color theme="1"/>
        <rFont val="Calibri"/>
        <family val="2"/>
        <scheme val="minor"/>
      </rPr>
      <t>: Fixed telephone subscriptions refers to the sum of active number of analogue fixed telephone lines, voice-over-IP (VoIP) subscriptions, fixed wireless local loop (WLL) subscriptions, ISDN voice-channel equivalents and fixed public payphones.</t>
    </r>
  </si>
  <si>
    <t>Internet users are individuals who have used the Internet (from any location) in the last 12 months. Internet can be used via a computer, mobile phone, personal digital assistant, games machine, digital TV etc.</t>
  </si>
  <si>
    <t>Mobile cellular telephone subscriptions are subscriptions to a public mobile telephone service that provide access to the PSTN using cellular technology. The indicator includes (and is split into) the number of postpaid subscriptions, and the number of active prepaid accounts (i.e. that have been used during the last three months). The indicator applies to all mobile cellular subscriptions that offer voice communications. It excludes subscriptions via data cards or USB modems, subscriptions to public mobile data services, private trunked mobile radio, telepoint, radio paging and telemetry services.</t>
  </si>
  <si>
    <t>Roadways compares the total length of the road network and includes the length of the paved and unpaved portions.</t>
  </si>
  <si>
    <t>Rail lines are the length of railway route available for train service, irrespective of the number of parallel tracks.</t>
  </si>
  <si>
    <r>
      <t>Notes:</t>
    </r>
    <r>
      <rPr>
        <sz val="11"/>
        <color theme="1"/>
        <rFont val="Calibri"/>
        <family val="2"/>
        <scheme val="minor"/>
      </rPr>
      <t xml:space="preserve">The first Human Development Report introduced a new way of measuring development by combining indicators of life expectancy, educational attainment, and income into a composite human development. </t>
    </r>
  </si>
  <si>
    <t>Percentage share of income or consumption is the share that accrues to subgroups of population indicated by deciles or quintiles. Ratio of percentage share of income or consumption of richest 10% to poorest 10%.</t>
  </si>
  <si>
    <r>
      <t>Sources</t>
    </r>
    <r>
      <rPr>
        <sz val="11"/>
        <color theme="1"/>
        <rFont val="Calibri"/>
        <family val="2"/>
        <scheme val="minor"/>
      </rPr>
      <t>: United Nations Development Programme; IMF World Economic Outlook Database; World Bank Data</t>
    </r>
  </si>
  <si>
    <r>
      <t>Notes:</t>
    </r>
    <r>
      <rPr>
        <sz val="11"/>
        <color theme="1"/>
        <rFont val="Calibri"/>
        <family val="2"/>
        <scheme val="minor"/>
      </rPr>
      <t xml:space="preserve"> 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t>
    </r>
  </si>
  <si>
    <t>GDP per capita based on purchasing power parity (PPP), is gross domestic product converted to international dollars using purchasing power parity rates. An international dollar has the same purchasing power over GDP as the U.S. dollar has in the United States. Data are in current international dollars based on the 2011 ICP round.</t>
  </si>
  <si>
    <t xml:space="preserve">Gini index measures the extent to which the distribution of income (or, in some cases, consumption expenditure) among individuals or households within an economy deviates from a perfectly equal distribution. A Gini index of zero represents perfect equality, while an index of 100 implies perfect inequality. </t>
  </si>
  <si>
    <r>
      <rPr>
        <i/>
        <sz val="11"/>
        <color theme="1"/>
        <rFont val="Calibri"/>
        <scheme val="minor"/>
      </rPr>
      <t xml:space="preserve">Sources: </t>
    </r>
    <r>
      <rPr>
        <sz val="11"/>
        <color theme="1"/>
        <rFont val="Calibri"/>
        <family val="2"/>
        <scheme val="minor"/>
      </rPr>
      <t>World Bank Data; United Nations Development Report; CIA World Factbook.</t>
    </r>
  </si>
  <si>
    <r>
      <t xml:space="preserve">Notes: </t>
    </r>
    <r>
      <rPr>
        <sz val="11"/>
        <color theme="1"/>
        <rFont val="Calibri"/>
        <family val="2"/>
        <scheme val="minor"/>
      </rPr>
      <t>Carbon dioxide emissions are those stemming from the burning of fossil fuels and the manufacture of cement. They include carbon dioxide produced during consumption of solid, liquid, and gas fuels and gas flaring.</t>
    </r>
  </si>
  <si>
    <t>Sources: World Bank Data.</t>
  </si>
  <si>
    <r>
      <t xml:space="preserve">Notes: </t>
    </r>
    <r>
      <rPr>
        <sz val="11"/>
        <color theme="1"/>
        <rFont val="Calibri"/>
        <family val="2"/>
        <scheme val="minor"/>
      </rPr>
      <t>Labour force participation rate is the proportion of the population ages 15-64 and older that is economically active: all people who supply labour for the production of good and services during a specified period.</t>
    </r>
  </si>
  <si>
    <r>
      <t xml:space="preserve">Sources: </t>
    </r>
    <r>
      <rPr>
        <sz val="11"/>
        <color theme="1"/>
        <rFont val="Calibri"/>
        <family val="2"/>
        <scheme val="minor"/>
      </rPr>
      <t>World Bank Data; WEF Global Gender Gap Report.</t>
    </r>
  </si>
  <si>
    <r>
      <t xml:space="preserve">Notes: </t>
    </r>
    <r>
      <rPr>
        <sz val="11"/>
        <color theme="1"/>
        <rFont val="Calibri"/>
        <family val="2"/>
        <scheme val="minor"/>
      </rPr>
      <t xml:space="preserve">Population ages 65 and above as a percentage of the total population. Population is based on the </t>
    </r>
    <r>
      <rPr>
        <i/>
        <sz val="11"/>
        <color theme="1"/>
        <rFont val="Calibri"/>
        <scheme val="minor"/>
      </rPr>
      <t>de facto</t>
    </r>
    <r>
      <rPr>
        <sz val="11"/>
        <color theme="1"/>
        <rFont val="Calibri"/>
        <family val="2"/>
        <scheme val="minor"/>
      </rPr>
      <t xml:space="preserve"> definition of population, which counts all residents regardless of legal status or citizenship-except for refugees not permanently settled in the country of asylum, who are generally considered part of the population of the country of origin.</t>
    </r>
  </si>
  <si>
    <t>Total fertility rate represents the number of children that would be born to a woman if she were to live to the end of her childbearing years and bear children in accordance with age-specific fertility rates of the specified year.</t>
  </si>
  <si>
    <t>Life expectancy at birth indicates the number of years a newborn infant would live if prevailing patterns of mortality at the time of its birth were to stay the same throughout its life.</t>
  </si>
  <si>
    <t>Infant mortality rate is the number of infants dying before reaching one year of age, per 1,000 live births in a given year.</t>
  </si>
  <si>
    <r>
      <t xml:space="preserve">Sources: </t>
    </r>
    <r>
      <rPr>
        <sz val="11"/>
        <color theme="1"/>
        <rFont val="Calibri"/>
        <family val="2"/>
        <scheme val="minor"/>
      </rPr>
      <t>World Bank Data; UN Department of Economic and Social Affairs.</t>
    </r>
  </si>
  <si>
    <r>
      <rPr>
        <i/>
        <sz val="11"/>
        <color theme="1"/>
        <rFont val="Calibri"/>
        <scheme val="minor"/>
      </rPr>
      <t xml:space="preserve">Notes: </t>
    </r>
    <r>
      <rPr>
        <sz val="11"/>
        <color theme="1"/>
        <rFont val="Calibri"/>
        <family val="2"/>
        <scheme val="minor"/>
      </rPr>
      <t>Freedom in the World, Freedom House's flagship publication, is the standard-setting comparative assessment of global political rights and civil liberties. Published annually since 1972, the survey ratings and narrative reports on 195 countries and 15 related and disputed territories are used by policy makers, the media, international corporations, civic activists, and human rights defenders to monitor trends in democracy and track improvements and setbacks in freedom worldwide. The Freedom in the World data and reports are available in their entirety on the Freedom House website. The Corruption Preception Index ranks countries and territories based on how corrupt their public sector is preceived to be. A country or territory's score indicates the perceived level of public sector corruption on a scale from 0 to 100, where 0 means that a country is perceived as highly corrupt and 100 means it is perceived as very clean. A country's rank indicates its position relative to the other countries and territories included in the index. 2014 index includes 176 countries and territories.</t>
    </r>
  </si>
  <si>
    <t>The KOF Index on Globalization measures the three main dimensions of globalization: economic, social, and political. In addition to the three indeces measuring these dimensions, an overall index of globalization refers to actual economic flows, economic restrictions, data on information flows, data on personal contact, and data on cultural proximity. Data are available on a yearly basis for 208 countries over the period 1970-2012.</t>
  </si>
  <si>
    <r>
      <t xml:space="preserve">Sources: </t>
    </r>
    <r>
      <rPr>
        <sz val="11"/>
        <color theme="1"/>
        <rFont val="Calibri"/>
        <family val="2"/>
        <scheme val="minor"/>
      </rPr>
      <t>Freedom House; Transparency International; KOF.</t>
    </r>
  </si>
  <si>
    <r>
      <rPr>
        <i/>
        <sz val="12"/>
        <color theme="1"/>
        <rFont val="Calibri"/>
        <scheme val="minor"/>
      </rPr>
      <t xml:space="preserve">Notes: </t>
    </r>
    <r>
      <rPr>
        <sz val="12"/>
        <color theme="1"/>
        <rFont val="Calibri"/>
        <family val="2"/>
        <scheme val="minor"/>
      </rPr>
      <t>Military expenditures data from SIPRI are derived from the NATO definition, which includes all current and capital expenditures on the armed forces, including peacekeeping forces, defence ministries, and others.</t>
    </r>
  </si>
  <si>
    <t>Figures are SIPRI Trend Indicator Values (TIVs) expressed in million US dollars at constant (1990) prices. For more information, see http://www.sipri.org/databases/armstransfers/background.</t>
  </si>
  <si>
    <r>
      <t xml:space="preserve">Sources: </t>
    </r>
    <r>
      <rPr>
        <sz val="12"/>
        <color theme="1"/>
        <rFont val="Calibri"/>
        <family val="2"/>
        <scheme val="minor"/>
      </rPr>
      <t>World Bank Data; SIPRI.</t>
    </r>
  </si>
  <si>
    <r>
      <t xml:space="preserve">Notes: </t>
    </r>
    <r>
      <rPr>
        <sz val="11"/>
        <color theme="1"/>
        <rFont val="Calibri"/>
        <family val="2"/>
        <scheme val="minor"/>
      </rPr>
      <t>Unemployment refers to the share of the labour force that is without work but available for and seeking employment. Definitions of labour force and unemployment differ by country.</t>
    </r>
  </si>
  <si>
    <r>
      <t xml:space="preserve">Sources: </t>
    </r>
    <r>
      <rPr>
        <sz val="11"/>
        <color theme="1"/>
        <rFont val="Calibri"/>
        <family val="2"/>
        <scheme val="minor"/>
      </rPr>
      <t>World Bank Data; ILO.</t>
    </r>
  </si>
  <si>
    <r>
      <rPr>
        <i/>
        <sz val="11"/>
        <color theme="1"/>
        <rFont val="Calibri"/>
        <scheme val="minor"/>
      </rPr>
      <t xml:space="preserve">Notes: </t>
    </r>
    <r>
      <rPr>
        <sz val="11"/>
        <color theme="1"/>
        <rFont val="Calibri"/>
        <family val="2"/>
        <scheme val="minor"/>
      </rPr>
      <t>Net migration rate is the difference between the number of persons entering and leaving the country during the year per 1,000 persons (based on mid-year population). An excess of persons entering the xountry is referred to as net immigration (e.g. 3.56 migrants/ 1,000 population); an excess of persons leaving the country is referred to as net emigration (e.g. -9.26 migrants/1,000 population). The net migration rate indicates the contribution of migration to the overall level of population change. The net migration rate does not distinguish between economic migrants, refugees, and other types of migrants, nor does it distinguish between lawful migrants and undocumented migrants.</t>
    </r>
  </si>
  <si>
    <r>
      <t xml:space="preserve">Notes: </t>
    </r>
    <r>
      <rPr>
        <sz val="11"/>
        <color theme="1"/>
        <rFont val="Calibri"/>
        <family val="2"/>
        <scheme val="minor"/>
      </rPr>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r>
  </si>
  <si>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</si>
  <si>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High-technology exports are products with high R&amp;D intensity, such as in aerospace, computers, pharmaceuticals, scientific instruments, and electrical machinery.</t>
  </si>
  <si>
    <r>
      <t xml:space="preserve">Sources: </t>
    </r>
    <r>
      <rPr>
        <sz val="11"/>
        <color theme="1"/>
        <rFont val="Calibri"/>
        <family val="2"/>
        <scheme val="minor"/>
      </rPr>
      <t>World Bank Data.</t>
    </r>
  </si>
  <si>
    <r>
      <rPr>
        <i/>
        <sz val="11"/>
        <color theme="1"/>
        <rFont val="Calibri"/>
        <scheme val="minor"/>
      </rPr>
      <t>Sources:</t>
    </r>
    <r>
      <rPr>
        <sz val="11"/>
        <color theme="1"/>
        <rFont val="Calibri"/>
        <family val="2"/>
        <scheme val="minor"/>
      </rPr>
      <t xml:space="preserve"> World Bank Data, CIA Factbook, Wikipedia.</t>
    </r>
  </si>
  <si>
    <t>2000-2018 (latest available)</t>
  </si>
  <si>
    <t>2014-2018 (latest available)</t>
  </si>
  <si>
    <t>&lt;0.2</t>
  </si>
  <si>
    <t>23-28</t>
  </si>
  <si>
    <t>81-90</t>
  </si>
  <si>
    <t>15-20</t>
  </si>
  <si>
    <t>Traditional African Religions</t>
  </si>
  <si>
    <t>Source: CIA The World Factbook.</t>
  </si>
  <si>
    <t>https://www.cia.gov/library/publications/resources/the-world-factbook/</t>
  </si>
  <si>
    <t>Sekalanga</t>
  </si>
  <si>
    <t>Shekgalagadi</t>
  </si>
  <si>
    <t>Marathi</t>
  </si>
  <si>
    <t>Moldovan (Romanian)</t>
  </si>
  <si>
    <t>Gagauz</t>
  </si>
  <si>
    <t>Kyrgyz</t>
  </si>
  <si>
    <t>Chinese</t>
  </si>
  <si>
    <t>2000-2017 
(latest available)</t>
  </si>
  <si>
    <t>2000-2017
(latest available)</t>
  </si>
  <si>
    <t>GDP Per Capita Growth (annual %)</t>
  </si>
  <si>
    <t>Annual percentage growth rate of GDP per capita based on constant local currency. Aggregates are based on constant 2010 U.S. dollars.</t>
  </si>
  <si>
    <t>2006-2017</t>
  </si>
  <si>
    <t>Life expectancy 
at birth (years), 2016</t>
  </si>
  <si>
    <t>Gross Intake Ratio in First Grade of Primary Education 
(% of relevant age group, 2015-2017, latest available)</t>
  </si>
  <si>
    <t>Literacy Rate 
(%, age 15 and above, 2000-2017)</t>
  </si>
  <si>
    <t>Freedom House 
Ranking 2019</t>
  </si>
  <si>
    <t>2017 (estimations)</t>
  </si>
  <si>
    <t>Health expenditure per capita (current US$) 2015</t>
  </si>
  <si>
    <t>Immunization, DPT (% of children ages 12-23 months) 2017</t>
  </si>
  <si>
    <t>Immunization, measles (% of children ages 12-23 months) 2017</t>
  </si>
  <si>
    <t>2008-2017</t>
  </si>
  <si>
    <t>Conventional Arms Transfers 1990 prices, 
Imports (USD mio.) in 2011</t>
  </si>
  <si>
    <t>Total Population (2017)</t>
  </si>
  <si>
    <t xml:space="preserve">Government Expenditure on Education as % of GDP </t>
  </si>
  <si>
    <t>2012-2017</t>
  </si>
  <si>
    <t>2010-2017</t>
  </si>
  <si>
    <t>Births attended 
by skilled health Staff (% of total)</t>
  </si>
  <si>
    <t>Average 
2010-2017</t>
  </si>
  <si>
    <t>Average 
2000-2017</t>
  </si>
  <si>
    <t>Population (thousands) 2025 (Projection)</t>
  </si>
  <si>
    <t>Population 
Projection 2025</t>
  </si>
  <si>
    <t>Prevalence of underweight, weight for age (% of children under 5)                        2010-2017</t>
  </si>
  <si>
    <t>Prevalence of stunting, height for age (% of children under 5) 2010-2017</t>
  </si>
  <si>
    <r>
      <rPr>
        <b/>
        <sz val="14"/>
        <rFont val="Calibri"/>
        <family val="2"/>
        <scheme val="minor"/>
      </rPr>
      <t xml:space="preserve">General government final consumption expenditure </t>
    </r>
    <r>
      <rPr>
        <b/>
        <sz val="14"/>
        <color rgb="FFFF0000"/>
        <rFont val="Calibri"/>
        <scheme val="minor"/>
      </rPr>
      <t xml:space="preserve">
</t>
    </r>
    <r>
      <rPr>
        <b/>
        <sz val="14"/>
        <rFont val="Calibri"/>
        <family val="2"/>
        <scheme val="minor"/>
      </rPr>
      <t>(% of GDP)</t>
    </r>
  </si>
  <si>
    <t>Eswatini (Swaziland)</t>
  </si>
  <si>
    <t>North Macedonia</t>
  </si>
  <si>
    <r>
      <rPr>
        <sz val="12"/>
        <color theme="1"/>
        <rFont val="Calibri"/>
        <family val="2"/>
        <scheme val="minor"/>
      </rPr>
      <t xml:space="preserve">North </t>
    </r>
    <r>
      <rPr>
        <sz val="12"/>
        <color theme="1"/>
        <rFont val="Calibri"/>
        <family val="2"/>
        <scheme val="minor"/>
      </rPr>
      <t>Macedonia</t>
    </r>
  </si>
  <si>
    <r>
      <rPr>
        <sz val="12"/>
        <color theme="1"/>
        <rFont val="Calibri"/>
        <family val="2"/>
        <scheme val="minor"/>
      </rPr>
      <t>Eswatini (</t>
    </r>
    <r>
      <rPr>
        <sz val="12"/>
        <color theme="1"/>
        <rFont val="Calibri"/>
        <family val="2"/>
        <scheme val="minor"/>
      </rPr>
      <t>Swaziland</t>
    </r>
    <r>
      <rPr>
        <sz val="12"/>
        <color theme="1"/>
        <rFont val="Calibri"/>
        <family val="2"/>
        <scheme val="minor"/>
      </rPr>
      <t>)</t>
    </r>
  </si>
  <si>
    <t>Nauru</t>
  </si>
  <si>
    <t xml:space="preserve">Population (thousands) 2050 (Projection) </t>
  </si>
  <si>
    <t>Population 
Projection 2050</t>
  </si>
  <si>
    <t>Trend Indicator Values (TIV) of arms imports (USD mio.)</t>
  </si>
  <si>
    <r>
      <rPr>
        <i/>
        <sz val="11"/>
        <color theme="1"/>
        <rFont val="Calibri"/>
        <scheme val="minor"/>
      </rPr>
      <t xml:space="preserve">Sources: </t>
    </r>
    <r>
      <rPr>
        <sz val="11"/>
        <color theme="1"/>
        <rFont val="Calibri"/>
        <family val="2"/>
        <scheme val="minor"/>
      </rPr>
      <t>CIA World Factbook, World Bank Data.</t>
    </r>
  </si>
  <si>
    <t>Freedom House Rating 2019; The reported scores present the mean of the Political rights and the Civil Liberties scores for each country</t>
  </si>
  <si>
    <t>Corruption Perception Index 2018</t>
  </si>
  <si>
    <t>2014/2015</t>
  </si>
  <si>
    <t>2010-2017 (latest available)</t>
  </si>
  <si>
    <t>1990/2017</t>
  </si>
  <si>
    <t>1995/2017</t>
  </si>
  <si>
    <t>1990/2015/2018</t>
  </si>
  <si>
    <t>2006-2017 (latest available)</t>
  </si>
  <si>
    <t>2012-2017 (latest available)</t>
  </si>
  <si>
    <t>2000-2017</t>
  </si>
  <si>
    <t>2015-2017</t>
  </si>
  <si>
    <t>2000-2018 (latest available data)</t>
  </si>
  <si>
    <t>2014-2018 (latest available data)</t>
  </si>
  <si>
    <t>Population Projection 2025/2050</t>
  </si>
  <si>
    <t>2025/2050</t>
  </si>
  <si>
    <t>1975/2017</t>
  </si>
  <si>
    <t>1975/2000/2017</t>
  </si>
  <si>
    <t>1970-1975/2010-2017</t>
  </si>
  <si>
    <t>1975-1999/2000-2017</t>
  </si>
  <si>
    <t>https://data.worldbank.org/indicator/SP.POP.GROW</t>
  </si>
  <si>
    <t>The World Bank Data / Wikipedia</t>
  </si>
  <si>
    <t>The World Bank Data / CIA World Factbook / Wikipedia</t>
  </si>
  <si>
    <t>2000-2017 (latest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</si>
</sst>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 #,##0.0_ ;_ * \-#,##0.0_ ;_ * &quot;-&quot;??_ ;_ @_ "/>
    <numFmt numFmtId="166" formatCode="_ * #,##0_ ;_ * \-#,##0_ ;_ * &quot;-&quot;??_ ;_ @_ "/>
    <numFmt numFmtId="167" formatCode="_ * #,##0.000_ ;_ * \-#,##0.000_ ;_ * &quot;-&quot;??_ ;_ @_ "/>
    <numFmt numFmtId="168" formatCode="0.0"/>
    <numFmt numFmtId="169" formatCode="#,###,##0.0"/>
    <numFmt numFmtId="170" formatCode="#,##0.0"/>
    <numFmt numFmtId="171" formatCode="#\ ###\ ###\ ##0;\-#\ ###\ ###\ ##0;0"/>
  </numFmts>
  <fonts count="5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8"/>
      <color theme="1"/>
      <name val="Calibri"/>
      <family val="2"/>
      <scheme val="minor"/>
    </font>
    <font>
      <b/>
      <u/>
      <sz val="14"/>
      <color theme="1"/>
      <name val="Calibri"/>
      <family val="2"/>
      <scheme val="minor"/>
    </font>
    <font>
      <sz val="10"/>
      <name val="Arial"/>
      <family val="2"/>
    </font>
    <font>
      <sz val="11"/>
      <name val="Calibri"/>
      <family val="2"/>
      <scheme val="minor"/>
    </font>
    <font>
      <sz val="11"/>
      <color theme="1"/>
      <name val="Calibri"/>
      <family val="2"/>
      <scheme val="minor"/>
    </font>
    <font>
      <sz val="10"/>
      <name val="Arial"/>
    </font>
    <font>
      <u/>
      <sz val="10"/>
      <color indexed="12"/>
      <name val="Arial"/>
    </font>
    <font>
      <b/>
      <sz val="14"/>
      <color theme="1"/>
      <name val="Calibri"/>
      <family val="2"/>
      <scheme val="minor"/>
    </font>
    <font>
      <sz val="14"/>
      <color theme="1"/>
      <name val="Calibri"/>
      <family val="2"/>
      <scheme val="minor"/>
    </font>
    <font>
      <u/>
      <sz val="11"/>
      <color theme="11"/>
      <name val="Calibri"/>
      <family val="2"/>
      <scheme val="minor"/>
    </font>
    <font>
      <b/>
      <sz val="11"/>
      <name val="Calibri"/>
      <scheme val="minor"/>
    </font>
    <font>
      <sz val="11"/>
      <color rgb="FF000000"/>
      <name val="Calibri"/>
      <family val="2"/>
      <scheme val="minor"/>
    </font>
    <font>
      <b/>
      <sz val="14"/>
      <name val="Calibri"/>
      <family val="2"/>
      <scheme val="minor"/>
    </font>
    <font>
      <b/>
      <sz val="11"/>
      <color rgb="FF000000"/>
      <name val="Calibri"/>
      <family val="2"/>
      <scheme val="minor"/>
    </font>
    <font>
      <sz val="9"/>
      <color theme="1"/>
      <name val="Arial"/>
      <family val="2"/>
    </font>
    <font>
      <b/>
      <u/>
      <sz val="14"/>
      <name val="Calibri"/>
      <scheme val="minor"/>
    </font>
    <font>
      <u/>
      <sz val="11"/>
      <name val="Calibri"/>
      <scheme val="minor"/>
    </font>
    <font>
      <b/>
      <sz val="18"/>
      <color theme="1"/>
      <name val="Calibri"/>
      <family val="2"/>
      <scheme val="minor"/>
    </font>
    <font>
      <b/>
      <sz val="14"/>
      <color rgb="FF000000"/>
      <name val="Calibri"/>
      <family val="2"/>
      <scheme val="minor"/>
    </font>
    <font>
      <b/>
      <sz val="12"/>
      <color theme="1"/>
      <name val="Calibri"/>
      <family val="2"/>
      <scheme val="minor"/>
    </font>
    <font>
      <sz val="12"/>
      <name val="Calibri"/>
      <scheme val="minor"/>
    </font>
    <font>
      <sz val="12"/>
      <color rgb="FF000000"/>
      <name val="Calibri"/>
      <family val="2"/>
      <scheme val="minor"/>
    </font>
    <font>
      <b/>
      <sz val="12"/>
      <name val="Calibri"/>
      <scheme val="minor"/>
    </font>
    <font>
      <u/>
      <sz val="11"/>
      <color theme="1"/>
      <name val="Calibri"/>
      <scheme val="minor"/>
    </font>
    <font>
      <b/>
      <sz val="12"/>
      <name val="Calibri"/>
      <family val="2"/>
      <scheme val="minor"/>
    </font>
    <font>
      <u/>
      <sz val="11"/>
      <name val="Calibri"/>
      <family val="2"/>
      <scheme val="minor"/>
    </font>
    <font>
      <sz val="12"/>
      <name val="Calibri"/>
      <family val="2"/>
      <scheme val="minor"/>
    </font>
    <font>
      <sz val="8"/>
      <color rgb="FF707070"/>
      <name val="Arial"/>
      <family val="2"/>
    </font>
    <font>
      <sz val="12"/>
      <color rgb="FFFF0000"/>
      <name val="Calibri"/>
      <family val="2"/>
      <scheme val="minor"/>
    </font>
    <font>
      <sz val="8"/>
      <color rgb="FF000000"/>
      <name val="Verdana"/>
      <family val="2"/>
    </font>
    <font>
      <i/>
      <sz val="12"/>
      <color theme="1"/>
      <name val="Calibri"/>
      <scheme val="minor"/>
    </font>
    <font>
      <i/>
      <sz val="12"/>
      <color rgb="FF000000"/>
      <name val="Calibri"/>
      <scheme val="minor"/>
    </font>
    <font>
      <sz val="11"/>
      <color theme="1"/>
      <name val="Calibri"/>
      <scheme val="minor"/>
    </font>
    <font>
      <i/>
      <sz val="11"/>
      <color theme="1"/>
      <name val="Calibri"/>
      <scheme val="minor"/>
    </font>
    <font>
      <b/>
      <sz val="14"/>
      <color rgb="FFFF0000"/>
      <name val="Calibri"/>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509">
    <xf numFmtId="0" fontId="0" fillId="0" borderId="0"/>
    <xf numFmtId="164" fontId="5"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24" fillId="0" borderId="0" applyNumberFormat="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5"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6"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4" applyNumberFormat="0" applyAlignment="0" applyProtection="0"/>
    <xf numFmtId="0" fontId="13" fillId="5" borderId="5" applyNumberFormat="0" applyAlignment="0" applyProtection="0"/>
    <xf numFmtId="0" fontId="14" fillId="5" borderId="4" applyNumberFormat="0" applyAlignment="0" applyProtection="0"/>
    <xf numFmtId="0" fontId="15" fillId="0" borderId="6" applyNumberFormat="0" applyFill="0" applyAlignment="0" applyProtection="0"/>
    <xf numFmtId="0" fontId="16" fillId="6" borderId="7" applyNumberFormat="0" applyAlignment="0" applyProtection="0"/>
    <xf numFmtId="0" fontId="17" fillId="0" borderId="0" applyNumberFormat="0" applyFill="0" applyBorder="0" applyAlignment="0" applyProtection="0"/>
    <xf numFmtId="0" fontId="26" fillId="7"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27" fillId="0" borderId="0"/>
    <xf numFmtId="0" fontId="28"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9" fontId="5"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359">
    <xf numFmtId="0" fontId="0" fillId="0" borderId="0" xfId="0"/>
    <xf numFmtId="0" fontId="22" fillId="0" borderId="0" xfId="0" applyFont="1"/>
    <xf numFmtId="0" fontId="23" fillId="0" borderId="0" xfId="0" applyFont="1"/>
    <xf numFmtId="0" fontId="0" fillId="0" borderId="0" xfId="0" applyAlignment="1">
      <alignment horizontal="center"/>
    </xf>
    <xf numFmtId="0" fontId="0" fillId="0" borderId="0" xfId="0"/>
    <xf numFmtId="0" fontId="0" fillId="0" borderId="0" xfId="0" applyFont="1"/>
    <xf numFmtId="0" fontId="17" fillId="0" borderId="0" xfId="0" applyFont="1"/>
    <xf numFmtId="0" fontId="25" fillId="0" borderId="0" xfId="0" applyFont="1"/>
    <xf numFmtId="0" fontId="23" fillId="0" borderId="0" xfId="0" applyFont="1" applyAlignment="1">
      <alignment horizontal="center"/>
    </xf>
    <xf numFmtId="0" fontId="0" fillId="0" borderId="0" xfId="0" applyFont="1" applyAlignment="1">
      <alignment horizontal="center"/>
    </xf>
    <xf numFmtId="0" fontId="0" fillId="0" borderId="0" xfId="0"/>
    <xf numFmtId="0" fontId="0" fillId="0" borderId="10" xfId="0" applyFont="1" applyBorder="1"/>
    <xf numFmtId="166" fontId="0" fillId="0" borderId="12" xfId="1" applyNumberFormat="1" applyFont="1" applyBorder="1"/>
    <xf numFmtId="0" fontId="0" fillId="0" borderId="0" xfId="0" applyFont="1" applyAlignment="1">
      <alignment horizontal="left"/>
    </xf>
    <xf numFmtId="0" fontId="25" fillId="0" borderId="0" xfId="0" applyFont="1" applyFill="1"/>
    <xf numFmtId="166" fontId="0" fillId="0" borderId="0" xfId="1" applyNumberFormat="1" applyFont="1" applyBorder="1"/>
    <xf numFmtId="0" fontId="0" fillId="0" borderId="10" xfId="0" applyFont="1" applyFill="1" applyBorder="1"/>
    <xf numFmtId="0" fontId="0" fillId="0" borderId="0" xfId="0" applyFill="1"/>
    <xf numFmtId="0" fontId="0" fillId="0" borderId="0" xfId="0" applyFont="1" applyFill="1"/>
    <xf numFmtId="166" fontId="0" fillId="0" borderId="12" xfId="1" applyNumberFormat="1" applyFont="1" applyFill="1" applyBorder="1"/>
    <xf numFmtId="0" fontId="22" fillId="0" borderId="0" xfId="0" applyFont="1" applyBorder="1"/>
    <xf numFmtId="0" fontId="0" fillId="0" borderId="0" xfId="0" applyBorder="1"/>
    <xf numFmtId="165" fontId="0" fillId="0" borderId="0" xfId="1" applyNumberFormat="1" applyFont="1" applyBorder="1"/>
    <xf numFmtId="165" fontId="0" fillId="0" borderId="0" xfId="1" applyNumberFormat="1" applyFont="1" applyFill="1" applyBorder="1"/>
    <xf numFmtId="0" fontId="29" fillId="33" borderId="12" xfId="0" applyFont="1" applyFill="1" applyBorder="1" applyAlignment="1">
      <alignment horizontal="center" vertical="center" wrapText="1"/>
    </xf>
    <xf numFmtId="166" fontId="29" fillId="33" borderId="12" xfId="1" applyNumberFormat="1" applyFont="1" applyFill="1" applyBorder="1" applyAlignment="1">
      <alignment horizontal="center" vertical="center" wrapText="1"/>
    </xf>
    <xf numFmtId="0" fontId="32" fillId="32" borderId="13" xfId="0" applyFont="1" applyFill="1" applyBorder="1" applyAlignment="1">
      <alignment horizontal="center" vertical="center"/>
    </xf>
    <xf numFmtId="0" fontId="32" fillId="32" borderId="13" xfId="0" applyFont="1" applyFill="1" applyBorder="1" applyAlignment="1">
      <alignment horizontal="center" vertical="center" wrapText="1"/>
    </xf>
    <xf numFmtId="166" fontId="32" fillId="32" borderId="13" xfId="1" applyNumberFormat="1" applyFont="1" applyFill="1" applyBorder="1" applyAlignment="1">
      <alignment horizontal="center" vertical="center" wrapText="1"/>
    </xf>
    <xf numFmtId="0" fontId="32" fillId="32" borderId="11" xfId="0" applyFont="1" applyFill="1" applyBorder="1" applyAlignment="1">
      <alignment horizontal="left" vertical="center"/>
    </xf>
    <xf numFmtId="0" fontId="0" fillId="33" borderId="10" xfId="0" applyFill="1" applyBorder="1"/>
    <xf numFmtId="166" fontId="0" fillId="0" borderId="0" xfId="1" applyNumberFormat="1" applyFont="1" applyFill="1" applyBorder="1"/>
    <xf numFmtId="0" fontId="0" fillId="0" borderId="0" xfId="0" applyFill="1" applyBorder="1"/>
    <xf numFmtId="166" fontId="0" fillId="0" borderId="0" xfId="0" applyNumberFormat="1" applyBorder="1"/>
    <xf numFmtId="165" fontId="0" fillId="0" borderId="0" xfId="0" applyNumberFormat="1" applyBorder="1"/>
    <xf numFmtId="0" fontId="0" fillId="33" borderId="12" xfId="0" applyFill="1" applyBorder="1"/>
    <xf numFmtId="0" fontId="30" fillId="33" borderId="12" xfId="0" applyFont="1" applyFill="1" applyBorder="1"/>
    <xf numFmtId="165" fontId="29" fillId="33" borderId="12" xfId="1" applyNumberFormat="1" applyFont="1" applyFill="1" applyBorder="1" applyAlignment="1">
      <alignment horizontal="center" vertical="center" wrapText="1"/>
    </xf>
    <xf numFmtId="0" fontId="0" fillId="0" borderId="12" xfId="0" applyFont="1" applyBorder="1"/>
    <xf numFmtId="0" fontId="0" fillId="0" borderId="12" xfId="1" applyNumberFormat="1" applyFont="1" applyFill="1" applyBorder="1" applyAlignment="1">
      <alignment horizontal="right" vertical="center" wrapText="1"/>
    </xf>
    <xf numFmtId="0" fontId="0" fillId="0" borderId="12" xfId="0" applyFont="1" applyFill="1" applyBorder="1"/>
    <xf numFmtId="166" fontId="0" fillId="0" borderId="12" xfId="1" applyNumberFormat="1" applyFont="1" applyFill="1" applyBorder="1" applyAlignment="1">
      <alignment horizontal="right" vertical="center" wrapText="1"/>
    </xf>
    <xf numFmtId="166" fontId="5" fillId="0" borderId="12" xfId="1" applyNumberFormat="1" applyFont="1" applyFill="1" applyBorder="1" applyAlignment="1">
      <alignment horizontal="right" vertical="center" wrapText="1"/>
    </xf>
    <xf numFmtId="0" fontId="25" fillId="32" borderId="13" xfId="0" applyFont="1" applyFill="1" applyBorder="1"/>
    <xf numFmtId="0" fontId="32" fillId="32" borderId="13" xfId="1" applyNumberFormat="1" applyFont="1" applyFill="1" applyBorder="1" applyAlignment="1">
      <alignment horizontal="center" vertical="center" wrapText="1"/>
    </xf>
    <xf numFmtId="0" fontId="32" fillId="32" borderId="13" xfId="0" applyNumberFormat="1" applyFont="1" applyFill="1" applyBorder="1"/>
    <xf numFmtId="0" fontId="32" fillId="32" borderId="13" xfId="0" applyNumberFormat="1" applyFont="1" applyFill="1" applyBorder="1" applyAlignment="1">
      <alignment horizontal="center" vertical="center" wrapText="1"/>
    </xf>
    <xf numFmtId="166" fontId="33" fillId="0" borderId="12" xfId="1" applyNumberFormat="1" applyFont="1" applyBorder="1"/>
    <xf numFmtId="166" fontId="33" fillId="0" borderId="12" xfId="1" applyNumberFormat="1" applyFont="1" applyFill="1" applyBorder="1"/>
    <xf numFmtId="0" fontId="29" fillId="33" borderId="10" xfId="0" applyFont="1" applyFill="1" applyBorder="1" applyAlignment="1">
      <alignment horizontal="center" vertical="center" wrapText="1"/>
    </xf>
    <xf numFmtId="0" fontId="29" fillId="0" borderId="0" xfId="0" applyFont="1" applyAlignment="1">
      <alignment horizontal="center" vertical="center" wrapText="1"/>
    </xf>
    <xf numFmtId="0" fontId="19" fillId="32" borderId="11" xfId="0" applyFont="1" applyFill="1" applyBorder="1" applyAlignment="1">
      <alignment horizontal="center" vertical="center"/>
    </xf>
    <xf numFmtId="0" fontId="19" fillId="32" borderId="13" xfId="0" applyFont="1" applyFill="1" applyBorder="1" applyAlignment="1">
      <alignment horizontal="center"/>
    </xf>
    <xf numFmtId="0" fontId="19" fillId="0" borderId="0" xfId="0" applyFont="1" applyAlignment="1">
      <alignment horizontal="center"/>
    </xf>
    <xf numFmtId="0" fontId="0" fillId="0" borderId="10" xfId="0" applyBorder="1"/>
    <xf numFmtId="165" fontId="0" fillId="0" borderId="12" xfId="1" applyNumberFormat="1" applyFont="1" applyBorder="1"/>
    <xf numFmtId="0" fontId="0" fillId="0" borderId="14" xfId="0" applyFont="1" applyBorder="1"/>
    <xf numFmtId="164" fontId="0" fillId="0" borderId="0" xfId="1" applyFont="1" applyAlignment="1">
      <alignment horizontal="right"/>
    </xf>
    <xf numFmtId="165" fontId="0" fillId="0" borderId="0" xfId="1" applyNumberFormat="1" applyFont="1"/>
    <xf numFmtId="0" fontId="33" fillId="0" borderId="0" xfId="0" applyFont="1"/>
    <xf numFmtId="0" fontId="0" fillId="33" borderId="0" xfId="0" applyFill="1" applyAlignment="1">
      <alignment horizontal="center" vertical="center"/>
    </xf>
    <xf numFmtId="0" fontId="19" fillId="32" borderId="13" xfId="0" applyFont="1" applyFill="1" applyBorder="1" applyAlignment="1">
      <alignment horizontal="center" vertical="center" wrapText="1"/>
    </xf>
    <xf numFmtId="167" fontId="0" fillId="0" borderId="12" xfId="1" applyNumberFormat="1" applyFont="1" applyBorder="1" applyAlignment="1">
      <alignment wrapText="1"/>
    </xf>
    <xf numFmtId="165" fontId="0" fillId="0" borderId="0" xfId="0" applyNumberFormat="1" applyFill="1" applyBorder="1" applyAlignment="1">
      <alignment horizontal="right" vertical="center"/>
    </xf>
    <xf numFmtId="165" fontId="0" fillId="0" borderId="12" xfId="0" applyNumberFormat="1" applyFill="1" applyBorder="1" applyAlignment="1">
      <alignment horizontal="right"/>
    </xf>
    <xf numFmtId="165" fontId="0" fillId="0" borderId="12" xfId="1" applyNumberFormat="1" applyFont="1" applyBorder="1" applyAlignment="1">
      <alignment horizontal="right"/>
    </xf>
    <xf numFmtId="168" fontId="25" fillId="0" borderId="0" xfId="449" applyNumberFormat="1" applyFont="1" applyFill="1" applyBorder="1" applyAlignment="1"/>
    <xf numFmtId="0" fontId="0" fillId="33" borderId="0" xfId="0" applyFill="1" applyBorder="1"/>
    <xf numFmtId="166" fontId="29" fillId="33" borderId="12" xfId="1" applyNumberFormat="1" applyFont="1" applyFill="1" applyBorder="1" applyAlignment="1">
      <alignment horizontal="center" vertical="center"/>
    </xf>
    <xf numFmtId="0" fontId="19" fillId="32" borderId="16" xfId="0" applyFont="1" applyFill="1" applyBorder="1" applyAlignment="1">
      <alignment horizontal="left" vertical="center"/>
    </xf>
    <xf numFmtId="1" fontId="32" fillId="32" borderId="13" xfId="449" applyNumberFormat="1" applyFont="1" applyFill="1" applyBorder="1" applyAlignment="1">
      <alignment horizontal="center" vertical="center" wrapText="1"/>
    </xf>
    <xf numFmtId="168" fontId="32" fillId="32" borderId="13" xfId="449" applyNumberFormat="1" applyFont="1" applyFill="1" applyBorder="1" applyAlignment="1">
      <alignment horizontal="center" vertical="center" wrapText="1"/>
    </xf>
    <xf numFmtId="0" fontId="19" fillId="32" borderId="16" xfId="0" applyFont="1" applyFill="1" applyBorder="1" applyAlignment="1">
      <alignment horizontal="center" vertical="center"/>
    </xf>
    <xf numFmtId="165" fontId="19" fillId="0" borderId="0" xfId="1" applyNumberFormat="1" applyFont="1" applyFill="1" applyBorder="1" applyAlignment="1">
      <alignment horizontal="center" vertical="center" wrapText="1"/>
    </xf>
    <xf numFmtId="0" fontId="0" fillId="0" borderId="0" xfId="0" applyFont="1" applyBorder="1"/>
    <xf numFmtId="165" fontId="25" fillId="0" borderId="12" xfId="1" applyNumberFormat="1" applyFont="1" applyFill="1" applyBorder="1" applyAlignment="1">
      <alignment horizontal="center"/>
    </xf>
    <xf numFmtId="0" fontId="36" fillId="0" borderId="0" xfId="0" applyFont="1" applyAlignment="1">
      <alignment horizontal="left" indent="2"/>
    </xf>
    <xf numFmtId="0" fontId="5" fillId="0" borderId="0" xfId="0" applyNumberFormat="1" applyFont="1" applyFill="1" applyBorder="1" applyAlignment="1"/>
    <xf numFmtId="169" fontId="32" fillId="0" borderId="0" xfId="0" applyNumberFormat="1" applyFont="1" applyFill="1" applyBorder="1" applyAlignment="1">
      <alignment horizontal="center"/>
    </xf>
    <xf numFmtId="0" fontId="32" fillId="0" borderId="0" xfId="0" applyNumberFormat="1" applyFont="1" applyFill="1" applyBorder="1" applyAlignment="1">
      <alignment horizontal="center"/>
    </xf>
    <xf numFmtId="0" fontId="32" fillId="0" borderId="0" xfId="0" applyNumberFormat="1" applyFont="1" applyFill="1" applyBorder="1" applyAlignment="1">
      <alignment horizontal="left" vertical="top" wrapText="1"/>
    </xf>
    <xf numFmtId="0" fontId="25" fillId="0" borderId="0" xfId="0" applyNumberFormat="1" applyFont="1" applyFill="1" applyBorder="1" applyAlignment="1">
      <alignment horizontal="left" wrapText="1"/>
    </xf>
    <xf numFmtId="0" fontId="25" fillId="0" borderId="0" xfId="0" applyNumberFormat="1" applyFont="1" applyFill="1" applyBorder="1" applyAlignment="1">
      <alignment horizontal="left" vertical="top" wrapText="1"/>
    </xf>
    <xf numFmtId="0" fontId="5" fillId="0" borderId="0" xfId="0" applyFont="1" applyFill="1" applyBorder="1"/>
    <xf numFmtId="0" fontId="37" fillId="0" borderId="0" xfId="0" applyFont="1"/>
    <xf numFmtId="0" fontId="37" fillId="0" borderId="0" xfId="0" applyFont="1" applyAlignment="1">
      <alignment horizontal="center"/>
    </xf>
    <xf numFmtId="0" fontId="25" fillId="0" borderId="0" xfId="0" applyFont="1" applyAlignment="1">
      <alignment horizontal="center"/>
    </xf>
    <xf numFmtId="0" fontId="38" fillId="0" borderId="0" xfId="42" applyFont="1"/>
    <xf numFmtId="0" fontId="38" fillId="0" borderId="0" xfId="0" applyFont="1"/>
    <xf numFmtId="0" fontId="19" fillId="33" borderId="0" xfId="0" applyFont="1" applyFill="1" applyBorder="1"/>
    <xf numFmtId="0" fontId="19" fillId="0" borderId="0" xfId="0" applyFont="1" applyBorder="1"/>
    <xf numFmtId="0" fontId="19" fillId="0" borderId="0" xfId="0" applyFont="1"/>
    <xf numFmtId="0" fontId="0" fillId="0" borderId="0" xfId="0" applyFont="1" applyAlignment="1"/>
    <xf numFmtId="164" fontId="0" fillId="0" borderId="0" xfId="1" applyFont="1" applyBorder="1"/>
    <xf numFmtId="0" fontId="39" fillId="0" borderId="0" xfId="0" applyFont="1" applyBorder="1"/>
    <xf numFmtId="0" fontId="19" fillId="32" borderId="13" xfId="0" applyFont="1" applyFill="1" applyBorder="1" applyAlignment="1">
      <alignment horizontal="center" vertical="center"/>
    </xf>
    <xf numFmtId="168" fontId="0" fillId="0" borderId="12" xfId="0" applyNumberFormat="1" applyBorder="1"/>
    <xf numFmtId="0" fontId="0" fillId="0" borderId="0" xfId="0" applyFont="1" applyAlignment="1">
      <alignment horizontal="left" indent="2"/>
    </xf>
    <xf numFmtId="0" fontId="25" fillId="0" borderId="0" xfId="0" applyFont="1" applyAlignment="1">
      <alignment horizontal="center" vertical="center"/>
    </xf>
    <xf numFmtId="0" fontId="5" fillId="0" borderId="0" xfId="0" applyFont="1"/>
    <xf numFmtId="164" fontId="5" fillId="0" borderId="0" xfId="1" applyFont="1"/>
    <xf numFmtId="170" fontId="34" fillId="33" borderId="12" xfId="243" applyNumberFormat="1" applyFont="1" applyFill="1" applyBorder="1" applyAlignment="1">
      <alignment horizontal="center" vertical="center" wrapText="1"/>
    </xf>
    <xf numFmtId="1" fontId="34" fillId="33" borderId="12" xfId="243" applyNumberFormat="1" applyFont="1" applyFill="1" applyBorder="1" applyAlignment="1">
      <alignment horizontal="center" vertical="center" wrapText="1"/>
    </xf>
    <xf numFmtId="164" fontId="29" fillId="33" borderId="10" xfId="1" applyFont="1" applyFill="1" applyBorder="1" applyAlignment="1">
      <alignment horizontal="center" vertical="center" wrapText="1"/>
    </xf>
    <xf numFmtId="0" fontId="0" fillId="33" borderId="0" xfId="0" applyFill="1"/>
    <xf numFmtId="164" fontId="29" fillId="0" borderId="0" xfId="1" applyFont="1" applyFill="1" applyBorder="1" applyAlignment="1">
      <alignment horizontal="center" vertical="center" wrapText="1"/>
    </xf>
    <xf numFmtId="0" fontId="19" fillId="32" borderId="11" xfId="0" applyFont="1" applyFill="1" applyBorder="1" applyAlignment="1">
      <alignment horizontal="left" vertical="center"/>
    </xf>
    <xf numFmtId="0" fontId="19" fillId="32" borderId="15" xfId="0" applyFont="1" applyFill="1" applyBorder="1" applyAlignment="1">
      <alignment horizontal="center" vertical="center"/>
    </xf>
    <xf numFmtId="0" fontId="32" fillId="32" borderId="13" xfId="243" applyNumberFormat="1" applyFont="1" applyFill="1" applyBorder="1" applyAlignment="1">
      <alignment horizontal="center" vertical="center" wrapText="1"/>
    </xf>
    <xf numFmtId="1" fontId="32" fillId="32" borderId="13" xfId="243" applyNumberFormat="1" applyFont="1" applyFill="1" applyBorder="1" applyAlignment="1">
      <alignment horizontal="center" vertical="center" wrapText="1"/>
    </xf>
    <xf numFmtId="0" fontId="19" fillId="32" borderId="11" xfId="1" applyNumberFormat="1" applyFont="1" applyFill="1" applyBorder="1" applyAlignment="1">
      <alignment horizontal="center" vertical="center" wrapText="1"/>
    </xf>
    <xf numFmtId="0" fontId="19" fillId="0" borderId="0" xfId="1" applyNumberFormat="1" applyFont="1" applyBorder="1" applyAlignment="1">
      <alignment horizontal="center" vertical="center" wrapText="1"/>
    </xf>
    <xf numFmtId="165" fontId="0" fillId="0" borderId="0" xfId="1" applyNumberFormat="1" applyFont="1" applyAlignment="1">
      <alignment horizontal="right"/>
    </xf>
    <xf numFmtId="165" fontId="0" fillId="0" borderId="10" xfId="1" applyNumberFormat="1" applyFont="1" applyBorder="1" applyAlignment="1">
      <alignment horizontal="right"/>
    </xf>
    <xf numFmtId="165" fontId="33" fillId="0" borderId="0" xfId="1" applyNumberFormat="1" applyFont="1"/>
    <xf numFmtId="165" fontId="33" fillId="0" borderId="10" xfId="1" applyNumberFormat="1" applyFont="1" applyBorder="1"/>
    <xf numFmtId="165" fontId="0" fillId="0" borderId="17" xfId="1" applyNumberFormat="1" applyFont="1" applyBorder="1" applyAlignment="1">
      <alignment horizontal="right"/>
    </xf>
    <xf numFmtId="165" fontId="41" fillId="0" borderId="17" xfId="1" applyNumberFormat="1" applyFont="1" applyBorder="1" applyAlignment="1">
      <alignment horizontal="right" vertical="center" wrapText="1"/>
    </xf>
    <xf numFmtId="164" fontId="5" fillId="0" borderId="0" xfId="1" applyFont="1" applyBorder="1" applyAlignment="1">
      <alignment wrapText="1"/>
    </xf>
    <xf numFmtId="165" fontId="0" fillId="0" borderId="12" xfId="1" applyNumberFormat="1" applyFont="1" applyBorder="1" applyAlignment="1">
      <alignment horizontal="right" vertical="center" wrapText="1"/>
    </xf>
    <xf numFmtId="164" fontId="5" fillId="0" borderId="0" xfId="1" applyFont="1" applyBorder="1"/>
    <xf numFmtId="0" fontId="25" fillId="0" borderId="0" xfId="0" applyNumberFormat="1" applyFont="1" applyFill="1" applyBorder="1" applyAlignment="1"/>
    <xf numFmtId="0" fontId="0" fillId="0" borderId="0" xfId="0" applyFill="1" applyAlignment="1">
      <alignment horizontal="center"/>
    </xf>
    <xf numFmtId="0" fontId="0" fillId="0" borderId="0" xfId="0" applyFont="1" applyFill="1" applyBorder="1"/>
    <xf numFmtId="0" fontId="29" fillId="33" borderId="12" xfId="0" applyFont="1" applyFill="1" applyBorder="1" applyAlignment="1">
      <alignment horizontal="center" vertical="center"/>
    </xf>
    <xf numFmtId="165" fontId="19" fillId="33" borderId="0" xfId="1" applyNumberFormat="1" applyFont="1" applyFill="1" applyBorder="1" applyAlignment="1">
      <alignment vertical="center"/>
    </xf>
    <xf numFmtId="0" fontId="19" fillId="33" borderId="0" xfId="0" applyFont="1" applyFill="1" applyBorder="1" applyAlignment="1">
      <alignment vertical="center"/>
    </xf>
    <xf numFmtId="0" fontId="19" fillId="33" borderId="0" xfId="0" applyFont="1" applyFill="1" applyBorder="1" applyAlignment="1">
      <alignment horizontal="center" wrapText="1"/>
    </xf>
    <xf numFmtId="0" fontId="19" fillId="0" borderId="0" xfId="0" applyFont="1" applyFill="1"/>
    <xf numFmtId="0" fontId="19" fillId="32" borderId="15" xfId="0" applyFont="1" applyFill="1" applyBorder="1" applyAlignment="1">
      <alignment horizontal="center" vertical="center" wrapText="1"/>
    </xf>
    <xf numFmtId="0" fontId="19" fillId="32" borderId="16" xfId="0" applyFont="1" applyFill="1" applyBorder="1"/>
    <xf numFmtId="0" fontId="19" fillId="32" borderId="16" xfId="0" applyFont="1" applyFill="1" applyBorder="1" applyAlignment="1">
      <alignment horizontal="center" vertical="center" wrapText="1"/>
    </xf>
    <xf numFmtId="0" fontId="19" fillId="32" borderId="11" xfId="0" applyFont="1" applyFill="1" applyBorder="1" applyAlignment="1">
      <alignment horizontal="center" vertical="center" wrapText="1"/>
    </xf>
    <xf numFmtId="0" fontId="19" fillId="0" borderId="0" xfId="0" applyFont="1" applyBorder="1" applyAlignment="1">
      <alignment horizontal="center" vertical="center" wrapText="1"/>
    </xf>
    <xf numFmtId="168" fontId="0" fillId="0" borderId="12" xfId="0" applyNumberFormat="1" applyFont="1" applyBorder="1"/>
    <xf numFmtId="168" fontId="33" fillId="0" borderId="12" xfId="0" applyNumberFormat="1" applyFont="1" applyBorder="1"/>
    <xf numFmtId="0" fontId="25" fillId="0" borderId="14" xfId="0" applyFont="1" applyFill="1" applyBorder="1" applyAlignment="1">
      <alignment horizontal="right"/>
    </xf>
    <xf numFmtId="165" fontId="0" fillId="0" borderId="0" xfId="1" applyNumberFormat="1" applyFont="1" applyBorder="1" applyAlignment="1">
      <alignment horizontal="right"/>
    </xf>
    <xf numFmtId="165" fontId="0" fillId="0" borderId="10" xfId="1" applyNumberFormat="1" applyFont="1" applyBorder="1"/>
    <xf numFmtId="2" fontId="0" fillId="0" borderId="12" xfId="0" applyNumberFormat="1" applyFont="1" applyBorder="1"/>
    <xf numFmtId="168" fontId="0" fillId="0" borderId="14" xfId="0" applyNumberFormat="1" applyFont="1" applyBorder="1"/>
    <xf numFmtId="168" fontId="0" fillId="0" borderId="0" xfId="0" applyNumberFormat="1" applyFont="1" applyBorder="1"/>
    <xf numFmtId="168" fontId="0" fillId="0" borderId="10" xfId="0" applyNumberFormat="1" applyFont="1" applyBorder="1"/>
    <xf numFmtId="168" fontId="33" fillId="0" borderId="10" xfId="0" applyNumberFormat="1" applyFont="1" applyBorder="1"/>
    <xf numFmtId="0" fontId="33" fillId="0" borderId="10" xfId="0" applyFont="1" applyBorder="1"/>
    <xf numFmtId="171" fontId="36" fillId="0" borderId="0" xfId="0" applyNumberFormat="1" applyFont="1" applyAlignment="1">
      <alignment horizontal="right"/>
    </xf>
    <xf numFmtId="166" fontId="0" fillId="0" borderId="0" xfId="1" applyNumberFormat="1" applyFont="1"/>
    <xf numFmtId="0" fontId="0" fillId="0" borderId="0" xfId="0" applyAlignment="1">
      <alignment horizontal="left"/>
    </xf>
    <xf numFmtId="0" fontId="29" fillId="33" borderId="0" xfId="0" applyFont="1" applyFill="1" applyBorder="1"/>
    <xf numFmtId="0" fontId="34" fillId="33" borderId="12" xfId="0" applyFont="1" applyFill="1" applyBorder="1" applyAlignment="1">
      <alignment horizontal="center" vertical="center" wrapText="1"/>
    </xf>
    <xf numFmtId="165" fontId="34" fillId="33" borderId="12" xfId="1" applyNumberFormat="1" applyFont="1" applyFill="1" applyBorder="1" applyAlignment="1">
      <alignment horizontal="center" vertical="center" wrapText="1"/>
    </xf>
    <xf numFmtId="0" fontId="29" fillId="0" borderId="0" xfId="0" applyFont="1" applyFill="1"/>
    <xf numFmtId="165" fontId="0" fillId="0" borderId="12" xfId="1" applyNumberFormat="1" applyFont="1" applyFill="1" applyBorder="1" applyAlignment="1">
      <alignment horizontal="right" vertical="center" wrapText="1"/>
    </xf>
    <xf numFmtId="165" fontId="25" fillId="0" borderId="0" xfId="1" applyNumberFormat="1" applyFont="1" applyFill="1" applyBorder="1"/>
    <xf numFmtId="0" fontId="29" fillId="33" borderId="12" xfId="0" applyFont="1" applyFill="1" applyBorder="1"/>
    <xf numFmtId="0" fontId="40" fillId="33" borderId="0" xfId="0" applyFont="1" applyFill="1" applyBorder="1" applyAlignment="1">
      <alignment horizontal="left" vertical="center" wrapText="1" indent="1"/>
    </xf>
    <xf numFmtId="0" fontId="40" fillId="33" borderId="0"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35" fillId="32" borderId="13" xfId="0" applyFont="1" applyFill="1" applyBorder="1" applyAlignment="1">
      <alignment horizontal="center" vertical="center" wrapText="1"/>
    </xf>
    <xf numFmtId="0" fontId="19" fillId="32" borderId="15" xfId="1" applyNumberFormat="1" applyFont="1" applyFill="1" applyBorder="1" applyAlignment="1">
      <alignment horizontal="center" vertical="center" wrapText="1"/>
    </xf>
    <xf numFmtId="49" fontId="19" fillId="32" borderId="16" xfId="1" applyNumberFormat="1" applyFont="1" applyFill="1" applyBorder="1" applyAlignment="1">
      <alignment horizontal="center" vertical="center" wrapText="1"/>
    </xf>
    <xf numFmtId="49" fontId="32" fillId="32" borderId="16" xfId="1" applyNumberFormat="1" applyFont="1" applyFill="1" applyBorder="1" applyAlignment="1">
      <alignment horizontal="center" vertical="center" wrapText="1"/>
    </xf>
    <xf numFmtId="49" fontId="32" fillId="32" borderId="11" xfId="1" applyNumberFormat="1" applyFont="1" applyFill="1" applyBorder="1" applyAlignment="1">
      <alignment horizontal="center" vertical="center" wrapText="1"/>
    </xf>
    <xf numFmtId="0" fontId="19" fillId="0" borderId="0" xfId="0" applyFont="1" applyAlignment="1">
      <alignment horizontal="center" vertical="center"/>
    </xf>
    <xf numFmtId="0" fontId="4" fillId="0" borderId="12" xfId="0" applyFont="1" applyBorder="1"/>
    <xf numFmtId="165" fontId="4" fillId="0" borderId="12" xfId="1" applyNumberFormat="1" applyFont="1" applyBorder="1"/>
    <xf numFmtId="168" fontId="4" fillId="0" borderId="12" xfId="0" applyNumberFormat="1" applyFont="1" applyBorder="1"/>
    <xf numFmtId="165" fontId="4" fillId="0" borderId="14" xfId="1" applyNumberFormat="1" applyFont="1" applyBorder="1"/>
    <xf numFmtId="168" fontId="4" fillId="0" borderId="10" xfId="0" applyNumberFormat="1" applyFont="1" applyBorder="1"/>
    <xf numFmtId="166" fontId="4" fillId="0" borderId="0" xfId="1" applyNumberFormat="1" applyFont="1" applyBorder="1"/>
    <xf numFmtId="165" fontId="4" fillId="0" borderId="10" xfId="1" applyNumberFormat="1" applyFont="1" applyBorder="1"/>
    <xf numFmtId="0" fontId="4" fillId="0" borderId="14" xfId="0" applyFont="1" applyBorder="1"/>
    <xf numFmtId="166" fontId="4" fillId="0" borderId="10" xfId="1" applyNumberFormat="1" applyFont="1" applyBorder="1"/>
    <xf numFmtId="165" fontId="4" fillId="0" borderId="0" xfId="1" applyNumberFormat="1" applyFont="1" applyBorder="1"/>
    <xf numFmtId="166" fontId="4" fillId="0" borderId="12" xfId="1" applyNumberFormat="1" applyFont="1" applyBorder="1"/>
    <xf numFmtId="164" fontId="4" fillId="0" borderId="14" xfId="1" applyFont="1" applyBorder="1"/>
    <xf numFmtId="0" fontId="4" fillId="0" borderId="0" xfId="0" applyFont="1" applyFill="1" applyBorder="1"/>
    <xf numFmtId="0" fontId="4" fillId="0" borderId="0" xfId="0" applyFont="1" applyBorder="1"/>
    <xf numFmtId="0" fontId="4" fillId="0" borderId="10" xfId="0" applyFont="1" applyBorder="1"/>
    <xf numFmtId="165" fontId="43" fillId="0" borderId="12" xfId="1" applyNumberFormat="1" applyFont="1" applyBorder="1"/>
    <xf numFmtId="0" fontId="4" fillId="0" borderId="0" xfId="0" applyFont="1"/>
    <xf numFmtId="165" fontId="4" fillId="0" borderId="0" xfId="1" applyNumberFormat="1" applyFont="1"/>
    <xf numFmtId="165" fontId="4" fillId="0" borderId="0" xfId="1" applyNumberFormat="1" applyFont="1" applyFill="1" applyBorder="1"/>
    <xf numFmtId="165" fontId="42" fillId="0" borderId="0" xfId="1" applyNumberFormat="1" applyFont="1" applyFill="1" applyBorder="1"/>
    <xf numFmtId="168" fontId="33" fillId="0" borderId="17" xfId="0" applyNumberFormat="1" applyFont="1" applyBorder="1" applyAlignment="1">
      <alignment vertical="center" wrapText="1"/>
    </xf>
    <xf numFmtId="166" fontId="0" fillId="0" borderId="17" xfId="1" applyNumberFormat="1" applyFont="1" applyBorder="1"/>
    <xf numFmtId="168" fontId="33" fillId="0" borderId="12" xfId="0" applyNumberFormat="1" applyFont="1" applyBorder="1" applyAlignment="1">
      <alignment vertical="center" wrapText="1"/>
    </xf>
    <xf numFmtId="168" fontId="25" fillId="0" borderId="12" xfId="0" applyNumberFormat="1" applyFont="1" applyBorder="1" applyAlignment="1">
      <alignment vertical="center" wrapText="1"/>
    </xf>
    <xf numFmtId="0" fontId="38" fillId="0" borderId="0" xfId="42" applyFont="1" applyAlignment="1">
      <alignment wrapText="1"/>
    </xf>
    <xf numFmtId="0" fontId="38" fillId="0" borderId="0" xfId="42" applyFont="1" applyFill="1"/>
    <xf numFmtId="0" fontId="38" fillId="0" borderId="0" xfId="42" applyFont="1" applyAlignment="1">
      <alignment horizontal="left"/>
    </xf>
    <xf numFmtId="0" fontId="25" fillId="0" borderId="0" xfId="0" applyFont="1" applyAlignment="1">
      <alignment wrapText="1"/>
    </xf>
    <xf numFmtId="0" fontId="29" fillId="33" borderId="10" xfId="0" applyFont="1" applyFill="1" applyBorder="1" applyAlignment="1">
      <alignment horizontal="center" vertical="center" wrapText="1"/>
    </xf>
    <xf numFmtId="0" fontId="25" fillId="33" borderId="12" xfId="0" applyFont="1" applyFill="1" applyBorder="1"/>
    <xf numFmtId="0" fontId="44" fillId="33" borderId="12" xfId="0" applyFont="1" applyFill="1" applyBorder="1" applyAlignment="1">
      <alignment horizontal="center" vertical="center" wrapText="1"/>
    </xf>
    <xf numFmtId="0" fontId="41" fillId="32" borderId="13" xfId="0" applyFont="1" applyFill="1" applyBorder="1" applyAlignment="1">
      <alignment horizontal="center" vertical="center" wrapText="1"/>
    </xf>
    <xf numFmtId="165" fontId="41" fillId="0" borderId="0" xfId="1" applyNumberFormat="1" applyFont="1" applyFill="1" applyBorder="1" applyAlignment="1">
      <alignment horizontal="center" vertical="center" wrapText="1"/>
    </xf>
    <xf numFmtId="0" fontId="41" fillId="0" borderId="0" xfId="0" applyFont="1" applyBorder="1" applyAlignment="1">
      <alignment horizontal="center" vertical="center" wrapText="1"/>
    </xf>
    <xf numFmtId="0" fontId="0" fillId="0" borderId="17" xfId="0" applyFont="1" applyBorder="1"/>
    <xf numFmtId="168" fontId="0" fillId="0" borderId="17" xfId="0" applyNumberFormat="1" applyFont="1" applyBorder="1"/>
    <xf numFmtId="1" fontId="0" fillId="0" borderId="17" xfId="0" applyNumberFormat="1" applyFont="1" applyBorder="1"/>
    <xf numFmtId="1" fontId="0" fillId="0" borderId="12" xfId="0" applyNumberFormat="1" applyFont="1" applyBorder="1"/>
    <xf numFmtId="0" fontId="0" fillId="0" borderId="0" xfId="0" applyFont="1" applyBorder="1" applyAlignment="1"/>
    <xf numFmtId="0" fontId="25" fillId="0" borderId="0" xfId="0" applyFont="1" applyFill="1" applyAlignment="1">
      <alignment horizontal="center"/>
    </xf>
    <xf numFmtId="0" fontId="29" fillId="0" borderId="0" xfId="0" applyFont="1" applyBorder="1" applyAlignment="1">
      <alignment horizontal="center" vertical="center" wrapText="1"/>
    </xf>
    <xf numFmtId="0" fontId="19" fillId="0" borderId="0" xfId="0" applyFont="1" applyBorder="1" applyAlignment="1">
      <alignment horizontal="center"/>
    </xf>
    <xf numFmtId="165" fontId="0" fillId="0" borderId="12" xfId="1" applyNumberFormat="1" applyFont="1" applyFill="1" applyBorder="1"/>
    <xf numFmtId="0" fontId="45" fillId="0" borderId="0" xfId="0" applyFont="1"/>
    <xf numFmtId="164" fontId="41" fillId="33" borderId="12" xfId="1" applyFont="1" applyFill="1" applyBorder="1" applyAlignment="1">
      <alignment horizontal="center" vertical="center" wrapText="1"/>
    </xf>
    <xf numFmtId="165" fontId="41" fillId="33" borderId="12" xfId="1" applyNumberFormat="1" applyFont="1" applyFill="1" applyBorder="1" applyAlignment="1">
      <alignment horizontal="center" vertical="center" wrapText="1"/>
    </xf>
    <xf numFmtId="0" fontId="41" fillId="33" borderId="12" xfId="0" applyFont="1" applyFill="1" applyBorder="1" applyAlignment="1">
      <alignment horizontal="center" vertical="center" wrapText="1"/>
    </xf>
    <xf numFmtId="164" fontId="46" fillId="33" borderId="12" xfId="1" applyFont="1" applyFill="1" applyBorder="1" applyAlignment="1">
      <alignment horizontal="center" vertical="center" wrapText="1"/>
    </xf>
    <xf numFmtId="0" fontId="47" fillId="0" borderId="0" xfId="42" applyFont="1"/>
    <xf numFmtId="0" fontId="41" fillId="0" borderId="0" xfId="0" applyFont="1" applyFill="1"/>
    <xf numFmtId="0" fontId="41" fillId="0" borderId="0" xfId="0" applyFont="1"/>
    <xf numFmtId="0" fontId="0" fillId="0" borderId="18" xfId="0" applyFill="1" applyBorder="1" applyAlignment="1">
      <alignment horizontal="left" vertical="center" wrapText="1"/>
    </xf>
    <xf numFmtId="168" fontId="0" fillId="0" borderId="0" xfId="0" applyNumberFormat="1"/>
    <xf numFmtId="0" fontId="43" fillId="0" borderId="0" xfId="0" applyFont="1"/>
    <xf numFmtId="0" fontId="48" fillId="0" borderId="0" xfId="0" applyFont="1"/>
    <xf numFmtId="0" fontId="43" fillId="0" borderId="0" xfId="0" applyFont="1" applyFill="1"/>
    <xf numFmtId="49" fontId="48" fillId="0" borderId="0" xfId="0" applyNumberFormat="1" applyFont="1" applyFill="1"/>
    <xf numFmtId="0" fontId="48" fillId="0" borderId="18" xfId="0" applyFont="1" applyFill="1" applyBorder="1" applyAlignment="1">
      <alignment horizontal="left" vertical="center" wrapText="1"/>
    </xf>
    <xf numFmtId="0" fontId="49" fillId="0" borderId="0" xfId="0" applyFont="1"/>
    <xf numFmtId="0" fontId="0" fillId="0" borderId="12" xfId="0"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0" xfId="0" applyFont="1" applyFill="1"/>
    <xf numFmtId="0" fontId="50" fillId="0" borderId="12" xfId="0" applyFont="1" applyFill="1" applyBorder="1" applyAlignment="1">
      <alignment horizontal="left" vertical="center" wrapText="1"/>
    </xf>
    <xf numFmtId="0" fontId="50" fillId="0" borderId="0" xfId="0" applyFont="1"/>
    <xf numFmtId="0" fontId="0" fillId="0" borderId="0" xfId="0" applyFill="1" applyBorder="1" applyAlignment="1">
      <alignment horizontal="left" vertical="center" wrapText="1"/>
    </xf>
    <xf numFmtId="0" fontId="21" fillId="0" borderId="0" xfId="42" applyFill="1"/>
    <xf numFmtId="0" fontId="49" fillId="0" borderId="0" xfId="0" applyFont="1" applyAlignment="1">
      <alignment vertical="center" wrapText="1"/>
    </xf>
    <xf numFmtId="0" fontId="51" fillId="0" borderId="0" xfId="0" applyFont="1"/>
    <xf numFmtId="0" fontId="41" fillId="0" borderId="16" xfId="0" applyFont="1" applyFill="1" applyBorder="1"/>
    <xf numFmtId="0" fontId="0" fillId="0" borderId="0" xfId="0" applyFill="1" applyAlignment="1">
      <alignment horizontal="left"/>
    </xf>
    <xf numFmtId="49" fontId="52" fillId="0" borderId="0" xfId="0" applyNumberFormat="1" applyFont="1" applyFill="1" applyAlignment="1">
      <alignment horizontal="left"/>
    </xf>
    <xf numFmtId="49" fontId="53" fillId="0" borderId="0" xfId="0" applyNumberFormat="1" applyFont="1" applyFill="1" applyAlignment="1">
      <alignment horizontal="left"/>
    </xf>
    <xf numFmtId="0" fontId="48" fillId="0" borderId="0" xfId="0" applyFont="1" applyFill="1" applyBorder="1" applyAlignment="1">
      <alignment horizontal="left" vertical="center" wrapText="1"/>
    </xf>
    <xf numFmtId="0" fontId="54" fillId="0" borderId="0" xfId="0" applyFont="1" applyFill="1" applyBorder="1"/>
    <xf numFmtId="0" fontId="55" fillId="0" borderId="0" xfId="0" applyFont="1"/>
    <xf numFmtId="0" fontId="55" fillId="0" borderId="0" xfId="0" applyFont="1" applyBorder="1"/>
    <xf numFmtId="0" fontId="52" fillId="0" borderId="0" xfId="0" applyFont="1"/>
    <xf numFmtId="0" fontId="43" fillId="0" borderId="0" xfId="0" applyNumberFormat="1" applyFont="1"/>
    <xf numFmtId="0" fontId="0" fillId="0" borderId="0" xfId="0" applyNumberFormat="1" applyFill="1"/>
    <xf numFmtId="0" fontId="0" fillId="0" borderId="0" xfId="0" applyNumberFormat="1" applyFill="1" applyBorder="1"/>
    <xf numFmtId="0" fontId="52" fillId="0" borderId="0" xfId="0" applyFont="1" applyFill="1"/>
    <xf numFmtId="0" fontId="43" fillId="0" borderId="0" xfId="0" applyNumberFormat="1" applyFont="1" applyFill="1" applyAlignment="1">
      <alignment horizontal="left"/>
    </xf>
    <xf numFmtId="0" fontId="19" fillId="32" borderId="13" xfId="503" applyNumberFormat="1" applyFont="1" applyFill="1" applyBorder="1" applyAlignment="1">
      <alignment horizontal="center" vertical="center" wrapText="1"/>
    </xf>
    <xf numFmtId="165" fontId="0" fillId="0" borderId="12" xfId="1" applyNumberFormat="1" applyFont="1" applyFill="1" applyBorder="1" applyAlignment="1">
      <alignment horizontal="right"/>
    </xf>
    <xf numFmtId="165" fontId="0" fillId="0" borderId="10" xfId="1" applyNumberFormat="1" applyFont="1" applyFill="1" applyBorder="1" applyAlignment="1">
      <alignment horizontal="right"/>
    </xf>
    <xf numFmtId="0" fontId="32" fillId="0" borderId="0" xfId="0" applyFont="1" applyBorder="1"/>
    <xf numFmtId="165" fontId="0" fillId="0" borderId="0" xfId="1" applyNumberFormat="1" applyFont="1" applyFill="1" applyAlignment="1">
      <alignment horizontal="right"/>
    </xf>
    <xf numFmtId="165" fontId="33" fillId="0" borderId="0" xfId="1" applyNumberFormat="1" applyFont="1" applyFill="1"/>
    <xf numFmtId="0" fontId="56" fillId="33" borderId="12" xfId="0" applyFont="1" applyFill="1" applyBorder="1" applyAlignment="1">
      <alignment horizontal="center" vertical="center" wrapText="1"/>
    </xf>
    <xf numFmtId="166" fontId="4" fillId="0" borderId="0" xfId="1" applyNumberFormat="1" applyFont="1" applyFill="1" applyBorder="1"/>
    <xf numFmtId="166" fontId="4" fillId="0" borderId="10" xfId="1" applyNumberFormat="1" applyFont="1" applyFill="1" applyBorder="1"/>
    <xf numFmtId="164" fontId="4" fillId="0" borderId="10" xfId="1" applyFont="1" applyBorder="1"/>
    <xf numFmtId="164" fontId="22" fillId="0" borderId="0" xfId="1" applyFont="1"/>
    <xf numFmtId="164" fontId="4" fillId="0" borderId="0" xfId="1" applyFont="1"/>
    <xf numFmtId="164" fontId="0" fillId="0" borderId="0" xfId="1" applyFont="1"/>
    <xf numFmtId="0" fontId="19" fillId="32" borderId="11" xfId="1" applyNumberFormat="1" applyFont="1" applyFill="1" applyBorder="1" applyAlignment="1">
      <alignment horizontal="center" vertical="center"/>
    </xf>
    <xf numFmtId="0" fontId="3" fillId="0" borderId="0" xfId="0" applyFont="1"/>
    <xf numFmtId="168" fontId="33" fillId="0" borderId="10" xfId="0" applyNumberFormat="1" applyFont="1" applyFill="1" applyBorder="1"/>
    <xf numFmtId="2" fontId="0" fillId="0" borderId="0" xfId="0" applyNumberFormat="1"/>
    <xf numFmtId="165" fontId="0" fillId="34" borderId="12" xfId="1" applyNumberFormat="1" applyFont="1" applyFill="1" applyBorder="1"/>
    <xf numFmtId="168" fontId="0" fillId="34" borderId="12" xfId="0" applyNumberFormat="1" applyFont="1" applyFill="1" applyBorder="1"/>
    <xf numFmtId="0" fontId="2" fillId="0" borderId="12" xfId="0" applyFont="1" applyBorder="1"/>
    <xf numFmtId="0" fontId="17" fillId="0" borderId="0" xfId="0" applyFont="1" applyFill="1" applyBorder="1"/>
    <xf numFmtId="164" fontId="0" fillId="0" borderId="0" xfId="1" applyFont="1" applyFill="1" applyAlignment="1">
      <alignment horizontal="right"/>
    </xf>
    <xf numFmtId="165" fontId="0" fillId="0" borderId="0" xfId="1" applyNumberFormat="1" applyFont="1" applyFill="1"/>
    <xf numFmtId="164" fontId="0" fillId="0" borderId="0" xfId="1" applyFont="1" applyFill="1" applyBorder="1"/>
    <xf numFmtId="0" fontId="22" fillId="0" borderId="0" xfId="0" applyFont="1" applyFill="1"/>
    <xf numFmtId="0" fontId="22" fillId="0" borderId="0" xfId="0" applyFont="1" applyFill="1" applyBorder="1"/>
    <xf numFmtId="0" fontId="5" fillId="0" borderId="0" xfId="0" applyFont="1" applyFill="1"/>
    <xf numFmtId="164" fontId="5" fillId="0" borderId="0" xfId="1" applyFont="1" applyFill="1"/>
    <xf numFmtId="166" fontId="25" fillId="0" borderId="0" xfId="1" applyNumberFormat="1" applyFont="1" applyFill="1"/>
    <xf numFmtId="164" fontId="0" fillId="0" borderId="0" xfId="1" applyFont="1" applyFill="1"/>
    <xf numFmtId="0" fontId="4" fillId="0" borderId="0" xfId="0" applyFont="1" applyFill="1"/>
    <xf numFmtId="164" fontId="4" fillId="0" borderId="0" xfId="1" applyFont="1" applyFill="1"/>
    <xf numFmtId="165" fontId="4" fillId="0" borderId="0" xfId="1" applyNumberFormat="1" applyFont="1" applyFill="1"/>
    <xf numFmtId="0" fontId="0" fillId="0" borderId="12" xfId="0" applyBorder="1"/>
    <xf numFmtId="165" fontId="3" fillId="0" borderId="12" xfId="1" applyNumberFormat="1" applyFont="1" applyFill="1" applyBorder="1"/>
    <xf numFmtId="0" fontId="4" fillId="0" borderId="13" xfId="0" applyFont="1" applyBorder="1"/>
    <xf numFmtId="165" fontId="4" fillId="0" borderId="13" xfId="1" applyNumberFormat="1" applyFont="1" applyBorder="1"/>
    <xf numFmtId="168" fontId="4" fillId="0" borderId="13" xfId="0" applyNumberFormat="1" applyFont="1" applyBorder="1"/>
    <xf numFmtId="165" fontId="4" fillId="0" borderId="15" xfId="1" applyNumberFormat="1" applyFont="1" applyBorder="1"/>
    <xf numFmtId="168" fontId="4" fillId="0" borderId="11" xfId="0" applyNumberFormat="1" applyFont="1" applyBorder="1"/>
    <xf numFmtId="166" fontId="4" fillId="0" borderId="16" xfId="1" applyNumberFormat="1" applyFont="1" applyBorder="1"/>
    <xf numFmtId="165" fontId="4" fillId="0" borderId="11" xfId="1" applyNumberFormat="1" applyFont="1" applyBorder="1"/>
    <xf numFmtId="0" fontId="4" fillId="0" borderId="15" xfId="0" applyFont="1" applyBorder="1"/>
    <xf numFmtId="166" fontId="4" fillId="0" borderId="11" xfId="1" applyNumberFormat="1" applyFont="1" applyBorder="1"/>
    <xf numFmtId="165" fontId="4" fillId="0" borderId="16" xfId="1" applyNumberFormat="1" applyFont="1" applyBorder="1"/>
    <xf numFmtId="164" fontId="4" fillId="0" borderId="11" xfId="1" applyFont="1" applyBorder="1"/>
    <xf numFmtId="166" fontId="4" fillId="0" borderId="13" xfId="1" applyNumberFormat="1" applyFont="1" applyBorder="1"/>
    <xf numFmtId="164" fontId="4" fillId="0" borderId="15" xfId="1" applyFont="1" applyBorder="1"/>
    <xf numFmtId="0" fontId="0" fillId="0" borderId="13" xfId="0" applyBorder="1"/>
    <xf numFmtId="0" fontId="0" fillId="0" borderId="13" xfId="0" applyFont="1" applyBorder="1"/>
    <xf numFmtId="168" fontId="0" fillId="0" borderId="13" xfId="0" applyNumberFormat="1" applyFont="1" applyBorder="1"/>
    <xf numFmtId="1" fontId="0" fillId="0" borderId="13" xfId="0" applyNumberFormat="1" applyFont="1" applyBorder="1"/>
    <xf numFmtId="168" fontId="0" fillId="0" borderId="13" xfId="0" applyNumberFormat="1" applyBorder="1"/>
    <xf numFmtId="0" fontId="0" fillId="0" borderId="11" xfId="0" applyFont="1" applyBorder="1"/>
    <xf numFmtId="165" fontId="0" fillId="0" borderId="13" xfId="1" applyNumberFormat="1" applyFont="1" applyFill="1" applyBorder="1"/>
    <xf numFmtId="168" fontId="33" fillId="0" borderId="13" xfId="0" applyNumberFormat="1" applyFont="1" applyBorder="1" applyAlignment="1">
      <alignment vertical="center" wrapText="1"/>
    </xf>
    <xf numFmtId="166" fontId="0" fillId="0" borderId="13" xfId="1" applyNumberFormat="1" applyFont="1" applyBorder="1"/>
    <xf numFmtId="0" fontId="0" fillId="0" borderId="11" xfId="0" applyBorder="1"/>
    <xf numFmtId="165" fontId="0" fillId="0" borderId="13" xfId="1" applyNumberFormat="1" applyFont="1" applyBorder="1"/>
    <xf numFmtId="0" fontId="0" fillId="0" borderId="11" xfId="0" applyFont="1" applyFill="1" applyBorder="1"/>
    <xf numFmtId="0" fontId="0" fillId="0" borderId="13" xfId="0" applyFont="1" applyFill="1" applyBorder="1"/>
    <xf numFmtId="166" fontId="0" fillId="0" borderId="13" xfId="1" applyNumberFormat="1" applyFont="1" applyFill="1" applyBorder="1"/>
    <xf numFmtId="166" fontId="33" fillId="0" borderId="13" xfId="1" applyNumberFormat="1" applyFont="1" applyFill="1" applyBorder="1"/>
    <xf numFmtId="166" fontId="0" fillId="0" borderId="13" xfId="1" applyNumberFormat="1" applyFont="1" applyFill="1" applyBorder="1" applyAlignment="1">
      <alignment horizontal="right" vertical="center" wrapText="1"/>
    </xf>
    <xf numFmtId="167" fontId="0" fillId="0" borderId="13" xfId="1" applyNumberFormat="1" applyFont="1" applyBorder="1" applyAlignment="1">
      <alignment wrapText="1"/>
    </xf>
    <xf numFmtId="165" fontId="0" fillId="0" borderId="16" xfId="0" applyNumberFormat="1" applyFill="1" applyBorder="1" applyAlignment="1">
      <alignment horizontal="right" vertical="center"/>
    </xf>
    <xf numFmtId="165" fontId="0" fillId="0" borderId="13" xfId="0" applyNumberFormat="1" applyFill="1" applyBorder="1" applyAlignment="1">
      <alignment horizontal="right"/>
    </xf>
    <xf numFmtId="165" fontId="0" fillId="0" borderId="13" xfId="1" applyNumberFormat="1" applyFont="1" applyBorder="1" applyAlignment="1">
      <alignment horizontal="right"/>
    </xf>
    <xf numFmtId="0" fontId="0" fillId="0" borderId="16" xfId="0" applyFont="1" applyBorder="1"/>
    <xf numFmtId="165" fontId="25" fillId="0" borderId="13" xfId="1" applyNumberFormat="1" applyFont="1" applyFill="1" applyBorder="1" applyAlignment="1">
      <alignment horizontal="center"/>
    </xf>
    <xf numFmtId="2" fontId="0" fillId="0" borderId="10" xfId="1" applyNumberFormat="1" applyFont="1" applyBorder="1"/>
    <xf numFmtId="0" fontId="0" fillId="0" borderId="19" xfId="0" applyFont="1" applyBorder="1"/>
    <xf numFmtId="2" fontId="33" fillId="0" borderId="16" xfId="0" applyNumberFormat="1" applyFont="1" applyBorder="1"/>
    <xf numFmtId="165" fontId="0" fillId="0" borderId="16" xfId="1" applyNumberFormat="1" applyFont="1" applyBorder="1" applyAlignment="1">
      <alignment horizontal="right"/>
    </xf>
    <xf numFmtId="165" fontId="0" fillId="0" borderId="11" xfId="1" applyNumberFormat="1" applyFont="1" applyBorder="1" applyAlignment="1">
      <alignment horizontal="right"/>
    </xf>
    <xf numFmtId="165" fontId="33" fillId="0" borderId="16" xfId="1" applyNumberFormat="1" applyFont="1" applyBorder="1"/>
    <xf numFmtId="165" fontId="33" fillId="0" borderId="11" xfId="1" applyNumberFormat="1" applyFont="1" applyBorder="1"/>
    <xf numFmtId="165" fontId="0" fillId="0" borderId="13" xfId="1" applyNumberFormat="1" applyFont="1" applyBorder="1" applyAlignment="1">
      <alignment horizontal="right" vertical="center" wrapText="1"/>
    </xf>
    <xf numFmtId="168" fontId="33" fillId="0" borderId="13" xfId="0" applyNumberFormat="1" applyFont="1" applyBorder="1"/>
    <xf numFmtId="0" fontId="25" fillId="0" borderId="15" xfId="0" applyFont="1" applyFill="1" applyBorder="1" applyAlignment="1">
      <alignment horizontal="right"/>
    </xf>
    <xf numFmtId="166" fontId="0" fillId="0" borderId="16" xfId="1" applyNumberFormat="1" applyFont="1" applyBorder="1"/>
    <xf numFmtId="165" fontId="0" fillId="0" borderId="16" xfId="1" applyNumberFormat="1" applyFont="1" applyBorder="1"/>
    <xf numFmtId="165" fontId="0" fillId="0" borderId="11" xfId="1" applyNumberFormat="1" applyFont="1" applyBorder="1"/>
    <xf numFmtId="2" fontId="0" fillId="0" borderId="13" xfId="0" applyNumberFormat="1" applyFont="1" applyBorder="1"/>
    <xf numFmtId="0" fontId="0" fillId="0" borderId="15" xfId="0" applyFont="1" applyBorder="1"/>
    <xf numFmtId="0" fontId="0" fillId="0" borderId="16" xfId="0" applyBorder="1"/>
    <xf numFmtId="168" fontId="0" fillId="0" borderId="15" xfId="0" applyNumberFormat="1" applyFont="1" applyBorder="1"/>
    <xf numFmtId="168" fontId="0" fillId="0" borderId="16" xfId="0" applyNumberFormat="1" applyFont="1" applyBorder="1"/>
    <xf numFmtId="168" fontId="0" fillId="0" borderId="11" xfId="0" applyNumberFormat="1" applyFont="1" applyBorder="1"/>
    <xf numFmtId="168" fontId="33" fillId="0" borderId="11" xfId="0" applyNumberFormat="1" applyFont="1" applyBorder="1"/>
    <xf numFmtId="0" fontId="33" fillId="0" borderId="11" xfId="0" applyFont="1" applyBorder="1"/>
    <xf numFmtId="165" fontId="0" fillId="0" borderId="13" xfId="1" applyNumberFormat="1" applyFont="1" applyFill="1" applyBorder="1" applyAlignment="1">
      <alignment horizontal="right" vertical="center" wrapText="1"/>
    </xf>
    <xf numFmtId="2" fontId="0" fillId="0" borderId="0" xfId="1" applyNumberFormat="1" applyFont="1" applyBorder="1"/>
    <xf numFmtId="2" fontId="0" fillId="0" borderId="10" xfId="0" applyNumberFormat="1" applyBorder="1"/>
    <xf numFmtId="168" fontId="33" fillId="0" borderId="0" xfId="0" applyNumberFormat="1" applyFont="1" applyBorder="1"/>
    <xf numFmtId="168" fontId="0" fillId="0" borderId="10" xfId="0" applyNumberFormat="1" applyBorder="1"/>
    <xf numFmtId="0" fontId="41" fillId="0" borderId="16" xfId="0" applyFont="1" applyFill="1" applyBorder="1" applyAlignment="1">
      <alignment horizontal="center"/>
    </xf>
    <xf numFmtId="0" fontId="29" fillId="33" borderId="0" xfId="0" applyFont="1" applyFill="1" applyBorder="1" applyAlignment="1">
      <alignment horizontal="center" vertical="center" wrapText="1"/>
    </xf>
    <xf numFmtId="0" fontId="29" fillId="33" borderId="10" xfId="0" applyFont="1" applyFill="1" applyBorder="1" applyAlignment="1">
      <alignment horizontal="center" vertical="center"/>
    </xf>
    <xf numFmtId="0" fontId="29" fillId="33" borderId="14" xfId="0" applyFont="1" applyFill="1" applyBorder="1" applyAlignment="1">
      <alignment horizontal="center" vertical="center" wrapText="1"/>
    </xf>
    <xf numFmtId="0" fontId="29" fillId="33" borderId="0" xfId="0" applyFont="1" applyFill="1" applyAlignment="1">
      <alignment horizontal="center" wrapText="1"/>
    </xf>
    <xf numFmtId="0" fontId="29" fillId="33" borderId="0" xfId="0" applyFont="1" applyFill="1" applyAlignment="1">
      <alignment horizontal="center"/>
    </xf>
    <xf numFmtId="0" fontId="29" fillId="33" borderId="0"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0" xfId="0" applyFont="1" applyFill="1" applyBorder="1" applyAlignment="1">
      <alignment horizontal="center" vertical="center" wrapText="1"/>
    </xf>
    <xf numFmtId="165" fontId="29" fillId="33" borderId="14" xfId="1" applyNumberFormat="1" applyFont="1" applyFill="1" applyBorder="1" applyAlignment="1">
      <alignment horizontal="center" vertical="center" wrapText="1"/>
    </xf>
    <xf numFmtId="165" fontId="29" fillId="33" borderId="10" xfId="1" applyNumberFormat="1"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0" xfId="0" applyFont="1" applyFill="1" applyBorder="1" applyAlignment="1">
      <alignment horizontal="center" vertical="center" wrapText="1"/>
    </xf>
    <xf numFmtId="0" fontId="34" fillId="33" borderId="12" xfId="0" applyFont="1" applyFill="1" applyBorder="1" applyAlignment="1">
      <alignment horizontal="center" vertical="center"/>
    </xf>
    <xf numFmtId="0" fontId="34" fillId="33" borderId="12" xfId="0" applyFont="1" applyFill="1" applyBorder="1" applyAlignment="1">
      <alignment horizontal="center" vertical="center" wrapText="1"/>
    </xf>
  </cellXfs>
  <cellStyles count="509">
    <cellStyle name="20% - Accent1" xfId="19" builtinId="30" hidden="1"/>
    <cellStyle name="20% - Accent1" xfId="60" builtinId="30" hidden="1"/>
    <cellStyle name="20% - Accent1" xfId="100" builtinId="30" hidden="1"/>
    <cellStyle name="20% - Accent1" xfId="140" builtinId="30" hidden="1"/>
    <cellStyle name="20% - Accent1" xfId="180" builtinId="30" hidden="1"/>
    <cellStyle name="20% - Accent1" xfId="220" builtinId="30" hidden="1"/>
    <cellStyle name="20% - Accent1" xfId="261" builtinId="30" hidden="1"/>
    <cellStyle name="20% - Accent1" xfId="301" builtinId="30" hidden="1"/>
    <cellStyle name="20% - Accent1" xfId="341" builtinId="30" hidden="1"/>
    <cellStyle name="20% - Accent1" xfId="381" builtinId="30" hidden="1"/>
    <cellStyle name="20% - Accent1" xfId="421" builtinId="30" hidden="1"/>
    <cellStyle name="20% - Accent1" xfId="471" builtinId="30" hidden="1"/>
    <cellStyle name="20% - Accent2" xfId="23" builtinId="34" hidden="1"/>
    <cellStyle name="20% - Accent2" xfId="64" builtinId="34" hidden="1"/>
    <cellStyle name="20% - Accent2" xfId="104" builtinId="34" hidden="1"/>
    <cellStyle name="20% - Accent2" xfId="144" builtinId="34" hidden="1"/>
    <cellStyle name="20% - Accent2" xfId="184" builtinId="34" hidden="1"/>
    <cellStyle name="20% - Accent2" xfId="224" builtinId="34" hidden="1"/>
    <cellStyle name="20% - Accent2" xfId="265" builtinId="34" hidden="1"/>
    <cellStyle name="20% - Accent2" xfId="305" builtinId="34" hidden="1"/>
    <cellStyle name="20% - Accent2" xfId="345" builtinId="34" hidden="1"/>
    <cellStyle name="20% - Accent2" xfId="385" builtinId="34" hidden="1"/>
    <cellStyle name="20% - Accent2" xfId="425" builtinId="34" hidden="1"/>
    <cellStyle name="20% - Accent2" xfId="475" builtinId="34" hidden="1"/>
    <cellStyle name="20% - Accent3" xfId="27" builtinId="38" hidden="1"/>
    <cellStyle name="20% - Accent3" xfId="68" builtinId="38" hidden="1"/>
    <cellStyle name="20% - Accent3" xfId="108" builtinId="38" hidden="1"/>
    <cellStyle name="20% - Accent3" xfId="148" builtinId="38" hidden="1"/>
    <cellStyle name="20% - Accent3" xfId="188" builtinId="38" hidden="1"/>
    <cellStyle name="20% - Accent3" xfId="228" builtinId="38" hidden="1"/>
    <cellStyle name="20% - Accent3" xfId="269" builtinId="38" hidden="1"/>
    <cellStyle name="20% - Accent3" xfId="309" builtinId="38" hidden="1"/>
    <cellStyle name="20% - Accent3" xfId="349" builtinId="38" hidden="1"/>
    <cellStyle name="20% - Accent3" xfId="389" builtinId="38" hidden="1"/>
    <cellStyle name="20% - Accent3" xfId="429" builtinId="38" hidden="1"/>
    <cellStyle name="20% - Accent3" xfId="479" builtinId="38" hidden="1"/>
    <cellStyle name="20% - Accent4" xfId="31" builtinId="42" hidden="1"/>
    <cellStyle name="20% - Accent4" xfId="72" builtinId="42" hidden="1"/>
    <cellStyle name="20% - Accent4" xfId="112" builtinId="42" hidden="1"/>
    <cellStyle name="20% - Accent4" xfId="152" builtinId="42" hidden="1"/>
    <cellStyle name="20% - Accent4" xfId="192" builtinId="42" hidden="1"/>
    <cellStyle name="20% - Accent4" xfId="232" builtinId="42" hidden="1"/>
    <cellStyle name="20% - Accent4" xfId="273" builtinId="42" hidden="1"/>
    <cellStyle name="20% - Accent4" xfId="313" builtinId="42" hidden="1"/>
    <cellStyle name="20% - Accent4" xfId="353" builtinId="42" hidden="1"/>
    <cellStyle name="20% - Accent4" xfId="393" builtinId="42" hidden="1"/>
    <cellStyle name="20% - Accent4" xfId="433" builtinId="42" hidden="1"/>
    <cellStyle name="20% - Accent4" xfId="483" builtinId="42" hidden="1"/>
    <cellStyle name="20% - Accent5" xfId="35" builtinId="46" hidden="1"/>
    <cellStyle name="20% - Accent5" xfId="76" builtinId="46" hidden="1"/>
    <cellStyle name="20% - Accent5" xfId="116" builtinId="46" hidden="1"/>
    <cellStyle name="20% - Accent5" xfId="156" builtinId="46" hidden="1"/>
    <cellStyle name="20% - Accent5" xfId="196" builtinId="46" hidden="1"/>
    <cellStyle name="20% - Accent5" xfId="236" builtinId="46" hidden="1"/>
    <cellStyle name="20% - Accent5" xfId="277" builtinId="46" hidden="1"/>
    <cellStyle name="20% - Accent5" xfId="317" builtinId="46" hidden="1"/>
    <cellStyle name="20% - Accent5" xfId="357" builtinId="46" hidden="1"/>
    <cellStyle name="20% - Accent5" xfId="397" builtinId="46" hidden="1"/>
    <cellStyle name="20% - Accent5" xfId="437" builtinId="46" hidden="1"/>
    <cellStyle name="20% - Accent5" xfId="487" builtinId="46" hidden="1"/>
    <cellStyle name="20% - Accent6" xfId="39" builtinId="50" hidden="1"/>
    <cellStyle name="20% - Accent6" xfId="80" builtinId="50" hidden="1"/>
    <cellStyle name="20% - Accent6" xfId="120" builtinId="50" hidden="1"/>
    <cellStyle name="20% - Accent6" xfId="160" builtinId="50" hidden="1"/>
    <cellStyle name="20% - Accent6" xfId="200" builtinId="50" hidden="1"/>
    <cellStyle name="20% - Accent6" xfId="240" builtinId="50" hidden="1"/>
    <cellStyle name="20% - Accent6" xfId="281" builtinId="50" hidden="1"/>
    <cellStyle name="20% - Accent6" xfId="321" builtinId="50" hidden="1"/>
    <cellStyle name="20% - Accent6" xfId="361" builtinId="50" hidden="1"/>
    <cellStyle name="20% - Accent6" xfId="401" builtinId="50" hidden="1"/>
    <cellStyle name="20% - Accent6" xfId="441" builtinId="50" hidden="1"/>
    <cellStyle name="20% - Accent6" xfId="491" builtinId="50" hidden="1"/>
    <cellStyle name="40% - Accent1" xfId="20" builtinId="31" hidden="1"/>
    <cellStyle name="40% - Accent1" xfId="61" builtinId="31" hidden="1"/>
    <cellStyle name="40% - Accent1" xfId="101" builtinId="31" hidden="1"/>
    <cellStyle name="40% - Accent1" xfId="141" builtinId="31" hidden="1"/>
    <cellStyle name="40% - Accent1" xfId="181" builtinId="31" hidden="1"/>
    <cellStyle name="40% - Accent1" xfId="221" builtinId="31" hidden="1"/>
    <cellStyle name="40% - Accent1" xfId="262" builtinId="31" hidden="1"/>
    <cellStyle name="40% - Accent1" xfId="302" builtinId="31" hidden="1"/>
    <cellStyle name="40% - Accent1" xfId="342" builtinId="31" hidden="1"/>
    <cellStyle name="40% - Accent1" xfId="382" builtinId="31" hidden="1"/>
    <cellStyle name="40% - Accent1" xfId="422" builtinId="31" hidden="1"/>
    <cellStyle name="40% - Accent1" xfId="472" builtinId="31" hidden="1"/>
    <cellStyle name="40% - Accent2" xfId="24" builtinId="35" hidden="1"/>
    <cellStyle name="40% - Accent2" xfId="65" builtinId="35" hidden="1"/>
    <cellStyle name="40% - Accent2" xfId="105" builtinId="35" hidden="1"/>
    <cellStyle name="40% - Accent2" xfId="145" builtinId="35" hidden="1"/>
    <cellStyle name="40% - Accent2" xfId="185" builtinId="35" hidden="1"/>
    <cellStyle name="40% - Accent2" xfId="225" builtinId="35" hidden="1"/>
    <cellStyle name="40% - Accent2" xfId="266" builtinId="35" hidden="1"/>
    <cellStyle name="40% - Accent2" xfId="306" builtinId="35" hidden="1"/>
    <cellStyle name="40% - Accent2" xfId="346" builtinId="35" hidden="1"/>
    <cellStyle name="40% - Accent2" xfId="386" builtinId="35" hidden="1"/>
    <cellStyle name="40% - Accent2" xfId="426" builtinId="35" hidden="1"/>
    <cellStyle name="40% - Accent2" xfId="476" builtinId="35" hidden="1"/>
    <cellStyle name="40% - Accent3" xfId="28" builtinId="39" hidden="1"/>
    <cellStyle name="40% - Accent3" xfId="69" builtinId="39" hidden="1"/>
    <cellStyle name="40% - Accent3" xfId="109" builtinId="39" hidden="1"/>
    <cellStyle name="40% - Accent3" xfId="149" builtinId="39" hidden="1"/>
    <cellStyle name="40% - Accent3" xfId="189" builtinId="39" hidden="1"/>
    <cellStyle name="40% - Accent3" xfId="229" builtinId="39" hidden="1"/>
    <cellStyle name="40% - Accent3" xfId="270" builtinId="39" hidden="1"/>
    <cellStyle name="40% - Accent3" xfId="310" builtinId="39" hidden="1"/>
    <cellStyle name="40% - Accent3" xfId="350" builtinId="39" hidden="1"/>
    <cellStyle name="40% - Accent3" xfId="390" builtinId="39" hidden="1"/>
    <cellStyle name="40% - Accent3" xfId="430" builtinId="39" hidden="1"/>
    <cellStyle name="40% - Accent3" xfId="480" builtinId="39" hidden="1"/>
    <cellStyle name="40% - Accent4" xfId="32" builtinId="43" hidden="1"/>
    <cellStyle name="40% - Accent4" xfId="73" builtinId="43" hidden="1"/>
    <cellStyle name="40% - Accent4" xfId="113" builtinId="43" hidden="1"/>
    <cellStyle name="40% - Accent4" xfId="153" builtinId="43" hidden="1"/>
    <cellStyle name="40% - Accent4" xfId="193" builtinId="43" hidden="1"/>
    <cellStyle name="40% - Accent4" xfId="233" builtinId="43" hidden="1"/>
    <cellStyle name="40% - Accent4" xfId="274" builtinId="43" hidden="1"/>
    <cellStyle name="40% - Accent4" xfId="314" builtinId="43" hidden="1"/>
    <cellStyle name="40% - Accent4" xfId="354" builtinId="43" hidden="1"/>
    <cellStyle name="40% - Accent4" xfId="394" builtinId="43" hidden="1"/>
    <cellStyle name="40% - Accent4" xfId="434" builtinId="43" hidden="1"/>
    <cellStyle name="40% - Accent4" xfId="484" builtinId="43" hidden="1"/>
    <cellStyle name="40% - Accent5" xfId="36" builtinId="47" hidden="1"/>
    <cellStyle name="40% - Accent5" xfId="77" builtinId="47" hidden="1"/>
    <cellStyle name="40% - Accent5" xfId="117" builtinId="47" hidden="1"/>
    <cellStyle name="40% - Accent5" xfId="157" builtinId="47" hidden="1"/>
    <cellStyle name="40% - Accent5" xfId="197" builtinId="47" hidden="1"/>
    <cellStyle name="40% - Accent5" xfId="237" builtinId="47" hidden="1"/>
    <cellStyle name="40% - Accent5" xfId="278" builtinId="47" hidden="1"/>
    <cellStyle name="40% - Accent5" xfId="318" builtinId="47" hidden="1"/>
    <cellStyle name="40% - Accent5" xfId="358" builtinId="47" hidden="1"/>
    <cellStyle name="40% - Accent5" xfId="398" builtinId="47" hidden="1"/>
    <cellStyle name="40% - Accent5" xfId="438" builtinId="47" hidden="1"/>
    <cellStyle name="40% - Accent5" xfId="488" builtinId="47" hidden="1"/>
    <cellStyle name="40% - Accent6" xfId="40" builtinId="51" hidden="1"/>
    <cellStyle name="40% - Accent6" xfId="81" builtinId="51" hidden="1"/>
    <cellStyle name="40% - Accent6" xfId="121" builtinId="51" hidden="1"/>
    <cellStyle name="40% - Accent6" xfId="161" builtinId="51" hidden="1"/>
    <cellStyle name="40% - Accent6" xfId="201" builtinId="51" hidden="1"/>
    <cellStyle name="40% - Accent6" xfId="241" builtinId="51" hidden="1"/>
    <cellStyle name="40% - Accent6" xfId="282" builtinId="51" hidden="1"/>
    <cellStyle name="40% - Accent6" xfId="322" builtinId="51" hidden="1"/>
    <cellStyle name="40% - Accent6" xfId="362" builtinId="51" hidden="1"/>
    <cellStyle name="40% - Accent6" xfId="402" builtinId="51" hidden="1"/>
    <cellStyle name="40% - Accent6" xfId="442" builtinId="51" hidden="1"/>
    <cellStyle name="40% - Accent6" xfId="492" builtinId="51" hidden="1"/>
    <cellStyle name="60% - Accent1" xfId="21" builtinId="32" hidden="1"/>
    <cellStyle name="60% - Accent1" xfId="62" builtinId="32" hidden="1"/>
    <cellStyle name="60% - Accent1" xfId="102" builtinId="32" hidden="1"/>
    <cellStyle name="60% - Accent1" xfId="142" builtinId="32" hidden="1"/>
    <cellStyle name="60% - Accent1" xfId="182" builtinId="32" hidden="1"/>
    <cellStyle name="60% - Accent1" xfId="222" builtinId="32" hidden="1"/>
    <cellStyle name="60% - Accent1" xfId="263" builtinId="32" hidden="1"/>
    <cellStyle name="60% - Accent1" xfId="303" builtinId="32" hidden="1"/>
    <cellStyle name="60% - Accent1" xfId="343" builtinId="32" hidden="1"/>
    <cellStyle name="60% - Accent1" xfId="383" builtinId="32" hidden="1"/>
    <cellStyle name="60% - Accent1" xfId="423" builtinId="32" hidden="1"/>
    <cellStyle name="60% - Accent1" xfId="473" builtinId="32" hidden="1"/>
    <cellStyle name="60% - Accent2" xfId="25" builtinId="36" hidden="1"/>
    <cellStyle name="60% - Accent2" xfId="66" builtinId="36" hidden="1"/>
    <cellStyle name="60% - Accent2" xfId="106" builtinId="36" hidden="1"/>
    <cellStyle name="60% - Accent2" xfId="146" builtinId="36" hidden="1"/>
    <cellStyle name="60% - Accent2" xfId="186" builtinId="36" hidden="1"/>
    <cellStyle name="60% - Accent2" xfId="226" builtinId="36" hidden="1"/>
    <cellStyle name="60% - Accent2" xfId="267" builtinId="36" hidden="1"/>
    <cellStyle name="60% - Accent2" xfId="307" builtinId="36" hidden="1"/>
    <cellStyle name="60% - Accent2" xfId="347" builtinId="36" hidden="1"/>
    <cellStyle name="60% - Accent2" xfId="387" builtinId="36" hidden="1"/>
    <cellStyle name="60% - Accent2" xfId="427" builtinId="36" hidden="1"/>
    <cellStyle name="60% - Accent2" xfId="477" builtinId="36" hidden="1"/>
    <cellStyle name="60% - Accent3" xfId="29" builtinId="40" hidden="1"/>
    <cellStyle name="60% - Accent3" xfId="70" builtinId="40" hidden="1"/>
    <cellStyle name="60% - Accent3" xfId="110" builtinId="40" hidden="1"/>
    <cellStyle name="60% - Accent3" xfId="150" builtinId="40" hidden="1"/>
    <cellStyle name="60% - Accent3" xfId="190" builtinId="40" hidden="1"/>
    <cellStyle name="60% - Accent3" xfId="230" builtinId="40" hidden="1"/>
    <cellStyle name="60% - Accent3" xfId="271" builtinId="40" hidden="1"/>
    <cellStyle name="60% - Accent3" xfId="311" builtinId="40" hidden="1"/>
    <cellStyle name="60% - Accent3" xfId="351" builtinId="40" hidden="1"/>
    <cellStyle name="60% - Accent3" xfId="391" builtinId="40" hidden="1"/>
    <cellStyle name="60% - Accent3" xfId="431" builtinId="40" hidden="1"/>
    <cellStyle name="60% - Accent3" xfId="481" builtinId="40" hidden="1"/>
    <cellStyle name="60% - Accent4" xfId="33" builtinId="44" hidden="1"/>
    <cellStyle name="60% - Accent4" xfId="74" builtinId="44" hidden="1"/>
    <cellStyle name="60% - Accent4" xfId="114" builtinId="44" hidden="1"/>
    <cellStyle name="60% - Accent4" xfId="154" builtinId="44" hidden="1"/>
    <cellStyle name="60% - Accent4" xfId="194" builtinId="44" hidden="1"/>
    <cellStyle name="60% - Accent4" xfId="234" builtinId="44" hidden="1"/>
    <cellStyle name="60% - Accent4" xfId="275" builtinId="44" hidden="1"/>
    <cellStyle name="60% - Accent4" xfId="315" builtinId="44" hidden="1"/>
    <cellStyle name="60% - Accent4" xfId="355" builtinId="44" hidden="1"/>
    <cellStyle name="60% - Accent4" xfId="395" builtinId="44" hidden="1"/>
    <cellStyle name="60% - Accent4" xfId="435" builtinId="44" hidden="1"/>
    <cellStyle name="60% - Accent4" xfId="485" builtinId="44" hidden="1"/>
    <cellStyle name="60% - Accent5" xfId="37" builtinId="48" hidden="1"/>
    <cellStyle name="60% - Accent5" xfId="78" builtinId="48" hidden="1"/>
    <cellStyle name="60% - Accent5" xfId="118" builtinId="48" hidden="1"/>
    <cellStyle name="60% - Accent5" xfId="158" builtinId="48" hidden="1"/>
    <cellStyle name="60% - Accent5" xfId="198" builtinId="48" hidden="1"/>
    <cellStyle name="60% - Accent5" xfId="238" builtinId="48" hidden="1"/>
    <cellStyle name="60% - Accent5" xfId="279" builtinId="48" hidden="1"/>
    <cellStyle name="60% - Accent5" xfId="319" builtinId="48" hidden="1"/>
    <cellStyle name="60% - Accent5" xfId="359" builtinId="48" hidden="1"/>
    <cellStyle name="60% - Accent5" xfId="399" builtinId="48" hidden="1"/>
    <cellStyle name="60% - Accent5" xfId="439" builtinId="48" hidden="1"/>
    <cellStyle name="60% - Accent5" xfId="489" builtinId="48" hidden="1"/>
    <cellStyle name="60% - Accent6" xfId="41" builtinId="52" hidden="1"/>
    <cellStyle name="60% - Accent6" xfId="82" builtinId="52" hidden="1"/>
    <cellStyle name="60% - Accent6" xfId="122" builtinId="52" hidden="1"/>
    <cellStyle name="60% - Accent6" xfId="162" builtinId="52" hidden="1"/>
    <cellStyle name="60% - Accent6" xfId="202" builtinId="52" hidden="1"/>
    <cellStyle name="60% - Accent6" xfId="242" builtinId="52" hidden="1"/>
    <cellStyle name="60% - Accent6" xfId="283" builtinId="52" hidden="1"/>
    <cellStyle name="60% - Accent6" xfId="323" builtinId="52" hidden="1"/>
    <cellStyle name="60% - Accent6" xfId="363" builtinId="52" hidden="1"/>
    <cellStyle name="60% - Accent6" xfId="403" builtinId="52" hidden="1"/>
    <cellStyle name="60% - Accent6" xfId="443" builtinId="52" hidden="1"/>
    <cellStyle name="60% - Accent6" xfId="493" builtinId="52" hidden="1"/>
    <cellStyle name="Accent1" xfId="18" builtinId="29" hidden="1"/>
    <cellStyle name="Accent1" xfId="59" builtinId="29" hidden="1"/>
    <cellStyle name="Accent1" xfId="99" builtinId="29" hidden="1"/>
    <cellStyle name="Accent1" xfId="139" builtinId="29" hidden="1"/>
    <cellStyle name="Accent1" xfId="179" builtinId="29" hidden="1"/>
    <cellStyle name="Accent1" xfId="219" builtinId="29" hidden="1"/>
    <cellStyle name="Accent1" xfId="260" builtinId="29" hidden="1"/>
    <cellStyle name="Accent1" xfId="300" builtinId="29" hidden="1"/>
    <cellStyle name="Accent1" xfId="340" builtinId="29" hidden="1"/>
    <cellStyle name="Accent1" xfId="380" builtinId="29" hidden="1"/>
    <cellStyle name="Accent1" xfId="420" builtinId="29" hidden="1"/>
    <cellStyle name="Accent1" xfId="470" builtinId="29" hidden="1"/>
    <cellStyle name="Accent2" xfId="22" builtinId="33" hidden="1"/>
    <cellStyle name="Accent2" xfId="63" builtinId="33" hidden="1"/>
    <cellStyle name="Accent2" xfId="103" builtinId="33" hidden="1"/>
    <cellStyle name="Accent2" xfId="143" builtinId="33" hidden="1"/>
    <cellStyle name="Accent2" xfId="183" builtinId="33" hidden="1"/>
    <cellStyle name="Accent2" xfId="223" builtinId="33" hidden="1"/>
    <cellStyle name="Accent2" xfId="264" builtinId="33" hidden="1"/>
    <cellStyle name="Accent2" xfId="304" builtinId="33" hidden="1"/>
    <cellStyle name="Accent2" xfId="344" builtinId="33" hidden="1"/>
    <cellStyle name="Accent2" xfId="384" builtinId="33" hidden="1"/>
    <cellStyle name="Accent2" xfId="424" builtinId="33" hidden="1"/>
    <cellStyle name="Accent2" xfId="474" builtinId="33" hidden="1"/>
    <cellStyle name="Accent3" xfId="26" builtinId="37" hidden="1"/>
    <cellStyle name="Accent3" xfId="67" builtinId="37" hidden="1"/>
    <cellStyle name="Accent3" xfId="107" builtinId="37" hidden="1"/>
    <cellStyle name="Accent3" xfId="147" builtinId="37" hidden="1"/>
    <cellStyle name="Accent3" xfId="187" builtinId="37" hidden="1"/>
    <cellStyle name="Accent3" xfId="227" builtinId="37" hidden="1"/>
    <cellStyle name="Accent3" xfId="268" builtinId="37" hidden="1"/>
    <cellStyle name="Accent3" xfId="308" builtinId="37" hidden="1"/>
    <cellStyle name="Accent3" xfId="348" builtinId="37" hidden="1"/>
    <cellStyle name="Accent3" xfId="388" builtinId="37" hidden="1"/>
    <cellStyle name="Accent3" xfId="428" builtinId="37" hidden="1"/>
    <cellStyle name="Accent3" xfId="478" builtinId="37" hidden="1"/>
    <cellStyle name="Accent4" xfId="30" builtinId="41" hidden="1"/>
    <cellStyle name="Accent4" xfId="71" builtinId="41" hidden="1"/>
    <cellStyle name="Accent4" xfId="111" builtinId="41" hidden="1"/>
    <cellStyle name="Accent4" xfId="151" builtinId="41" hidden="1"/>
    <cellStyle name="Accent4" xfId="191" builtinId="41" hidden="1"/>
    <cellStyle name="Accent4" xfId="231" builtinId="41" hidden="1"/>
    <cellStyle name="Accent4" xfId="272" builtinId="41" hidden="1"/>
    <cellStyle name="Accent4" xfId="312" builtinId="41" hidden="1"/>
    <cellStyle name="Accent4" xfId="352" builtinId="41" hidden="1"/>
    <cellStyle name="Accent4" xfId="392" builtinId="41" hidden="1"/>
    <cellStyle name="Accent4" xfId="432" builtinId="41" hidden="1"/>
    <cellStyle name="Accent4" xfId="482" builtinId="41" hidden="1"/>
    <cellStyle name="Accent5" xfId="34" builtinId="45" hidden="1"/>
    <cellStyle name="Accent5" xfId="75" builtinId="45" hidden="1"/>
    <cellStyle name="Accent5" xfId="115" builtinId="45" hidden="1"/>
    <cellStyle name="Accent5" xfId="155" builtinId="45" hidden="1"/>
    <cellStyle name="Accent5" xfId="195" builtinId="45" hidden="1"/>
    <cellStyle name="Accent5" xfId="235" builtinId="45" hidden="1"/>
    <cellStyle name="Accent5" xfId="276" builtinId="45" hidden="1"/>
    <cellStyle name="Accent5" xfId="316" builtinId="45" hidden="1"/>
    <cellStyle name="Accent5" xfId="356" builtinId="45" hidden="1"/>
    <cellStyle name="Accent5" xfId="396" builtinId="45" hidden="1"/>
    <cellStyle name="Accent5" xfId="436" builtinId="45" hidden="1"/>
    <cellStyle name="Accent5" xfId="486" builtinId="45" hidden="1"/>
    <cellStyle name="Accent6" xfId="38" builtinId="49" hidden="1"/>
    <cellStyle name="Accent6" xfId="79" builtinId="49" hidden="1"/>
    <cellStyle name="Accent6" xfId="119" builtinId="49" hidden="1"/>
    <cellStyle name="Accent6" xfId="159" builtinId="49" hidden="1"/>
    <cellStyle name="Accent6" xfId="199" builtinId="49" hidden="1"/>
    <cellStyle name="Accent6" xfId="239" builtinId="49" hidden="1"/>
    <cellStyle name="Accent6" xfId="280" builtinId="49" hidden="1"/>
    <cellStyle name="Accent6" xfId="320" builtinId="49" hidden="1"/>
    <cellStyle name="Accent6" xfId="360" builtinId="49" hidden="1"/>
    <cellStyle name="Accent6" xfId="400" builtinId="49" hidden="1"/>
    <cellStyle name="Accent6" xfId="440" builtinId="49" hidden="1"/>
    <cellStyle name="Accent6" xfId="490" builtinId="49" hidden="1"/>
    <cellStyle name="Bad" xfId="8" builtinId="27" hidden="1"/>
    <cellStyle name="Bad" xfId="49" builtinId="27" hidden="1"/>
    <cellStyle name="Bad" xfId="89" builtinId="27" hidden="1"/>
    <cellStyle name="Bad" xfId="129" builtinId="27" hidden="1"/>
    <cellStyle name="Bad" xfId="169" builtinId="27" hidden="1"/>
    <cellStyle name="Bad" xfId="209" builtinId="27" hidden="1"/>
    <cellStyle name="Bad" xfId="250" builtinId="27" hidden="1"/>
    <cellStyle name="Bad" xfId="290" builtinId="27" hidden="1"/>
    <cellStyle name="Bad" xfId="330" builtinId="27" hidden="1"/>
    <cellStyle name="Bad" xfId="370" builtinId="27" hidden="1"/>
    <cellStyle name="Bad" xfId="410" builtinId="27" hidden="1"/>
    <cellStyle name="Bad" xfId="460" builtinId="27" hidden="1"/>
    <cellStyle name="Calculation" xfId="11" builtinId="22" hidden="1"/>
    <cellStyle name="Calculation" xfId="52" builtinId="22" hidden="1"/>
    <cellStyle name="Calculation" xfId="92" builtinId="22" hidden="1"/>
    <cellStyle name="Calculation" xfId="132" builtinId="22" hidden="1"/>
    <cellStyle name="Calculation" xfId="172" builtinId="22" hidden="1"/>
    <cellStyle name="Calculation" xfId="212" builtinId="22" hidden="1"/>
    <cellStyle name="Calculation" xfId="253" builtinId="22" hidden="1"/>
    <cellStyle name="Calculation" xfId="293" builtinId="22" hidden="1"/>
    <cellStyle name="Calculation" xfId="333" builtinId="22" hidden="1"/>
    <cellStyle name="Calculation" xfId="373" builtinId="22" hidden="1"/>
    <cellStyle name="Calculation" xfId="413" builtinId="22" hidden="1"/>
    <cellStyle name="Calculation" xfId="463" builtinId="22" hidden="1"/>
    <cellStyle name="Check Cell" xfId="13" builtinId="23" hidden="1"/>
    <cellStyle name="Check Cell" xfId="54" builtinId="23" hidden="1"/>
    <cellStyle name="Check Cell" xfId="94" builtinId="23" hidden="1"/>
    <cellStyle name="Check Cell" xfId="134" builtinId="23" hidden="1"/>
    <cellStyle name="Check Cell" xfId="174" builtinId="23" hidden="1"/>
    <cellStyle name="Check Cell" xfId="214" builtinId="23" hidden="1"/>
    <cellStyle name="Check Cell" xfId="255" builtinId="23" hidden="1"/>
    <cellStyle name="Check Cell" xfId="295" builtinId="23" hidden="1"/>
    <cellStyle name="Check Cell" xfId="335" builtinId="23" hidden="1"/>
    <cellStyle name="Check Cell" xfId="375" builtinId="23" hidden="1"/>
    <cellStyle name="Check Cell" xfId="415" builtinId="23" hidden="1"/>
    <cellStyle name="Check Cell" xfId="465" builtinId="23" hidden="1"/>
    <cellStyle name="Comma" xfId="1" builtinId="3"/>
    <cellStyle name="Explanatory Text" xfId="16" builtinId="53" hidden="1"/>
    <cellStyle name="Explanatory Text" xfId="57" builtinId="53" hidden="1"/>
    <cellStyle name="Explanatory Text" xfId="97" builtinId="53" hidden="1"/>
    <cellStyle name="Explanatory Text" xfId="137" builtinId="53" hidden="1"/>
    <cellStyle name="Explanatory Text" xfId="177" builtinId="53" hidden="1"/>
    <cellStyle name="Explanatory Text" xfId="217" builtinId="53" hidden="1"/>
    <cellStyle name="Explanatory Text" xfId="258" builtinId="53" hidden="1"/>
    <cellStyle name="Explanatory Text" xfId="298" builtinId="53" hidden="1"/>
    <cellStyle name="Explanatory Text" xfId="338" builtinId="53" hidden="1"/>
    <cellStyle name="Explanatory Text" xfId="378" builtinId="53" hidden="1"/>
    <cellStyle name="Explanatory Text" xfId="418" builtinId="53" hidden="1"/>
    <cellStyle name="Explanatory Text" xfId="468" builtinId="53"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Good" xfId="7" builtinId="26" hidden="1"/>
    <cellStyle name="Good" xfId="48" builtinId="26" hidden="1"/>
    <cellStyle name="Good" xfId="88" builtinId="26" hidden="1"/>
    <cellStyle name="Good" xfId="128" builtinId="26" hidden="1"/>
    <cellStyle name="Good" xfId="168" builtinId="26" hidden="1"/>
    <cellStyle name="Good" xfId="208" builtinId="26" hidden="1"/>
    <cellStyle name="Good" xfId="249" builtinId="26" hidden="1"/>
    <cellStyle name="Good" xfId="289" builtinId="26" hidden="1"/>
    <cellStyle name="Good" xfId="329" builtinId="26" hidden="1"/>
    <cellStyle name="Good" xfId="369" builtinId="26" hidden="1"/>
    <cellStyle name="Good" xfId="409" builtinId="26" hidden="1"/>
    <cellStyle name="Good" xfId="459" builtinId="26" hidden="1"/>
    <cellStyle name="Heading 1" xfId="3" builtinId="16" hidden="1"/>
    <cellStyle name="Heading 1" xfId="44" builtinId="16" hidden="1"/>
    <cellStyle name="Heading 1" xfId="84" builtinId="16" hidden="1"/>
    <cellStyle name="Heading 1" xfId="124" builtinId="16" hidden="1"/>
    <cellStyle name="Heading 1" xfId="164" builtinId="16" hidden="1"/>
    <cellStyle name="Heading 1" xfId="204" builtinId="16" hidden="1"/>
    <cellStyle name="Heading 1" xfId="245" builtinId="16" hidden="1"/>
    <cellStyle name="Heading 1" xfId="285" builtinId="16" hidden="1"/>
    <cellStyle name="Heading 1" xfId="325" builtinId="16" hidden="1"/>
    <cellStyle name="Heading 1" xfId="365" builtinId="16" hidden="1"/>
    <cellStyle name="Heading 1" xfId="405" builtinId="16" hidden="1"/>
    <cellStyle name="Heading 1" xfId="455" builtinId="16" hidden="1"/>
    <cellStyle name="Heading 2" xfId="4" builtinId="17" hidden="1"/>
    <cellStyle name="Heading 2" xfId="45" builtinId="17" hidden="1"/>
    <cellStyle name="Heading 2" xfId="85" builtinId="17" hidden="1"/>
    <cellStyle name="Heading 2" xfId="125" builtinId="17" hidden="1"/>
    <cellStyle name="Heading 2" xfId="165" builtinId="17" hidden="1"/>
    <cellStyle name="Heading 2" xfId="205" builtinId="17" hidden="1"/>
    <cellStyle name="Heading 2" xfId="246" builtinId="17" hidden="1"/>
    <cellStyle name="Heading 2" xfId="286" builtinId="17" hidden="1"/>
    <cellStyle name="Heading 2" xfId="326" builtinId="17" hidden="1"/>
    <cellStyle name="Heading 2" xfId="366" builtinId="17" hidden="1"/>
    <cellStyle name="Heading 2" xfId="406" builtinId="17" hidden="1"/>
    <cellStyle name="Heading 2" xfId="456" builtinId="17" hidden="1"/>
    <cellStyle name="Heading 3" xfId="5" builtinId="18" hidden="1"/>
    <cellStyle name="Heading 3" xfId="46" builtinId="18" hidden="1"/>
    <cellStyle name="Heading 3" xfId="86" builtinId="18" hidden="1"/>
    <cellStyle name="Heading 3" xfId="126" builtinId="18" hidden="1"/>
    <cellStyle name="Heading 3" xfId="166" builtinId="18" hidden="1"/>
    <cellStyle name="Heading 3" xfId="206" builtinId="18" hidden="1"/>
    <cellStyle name="Heading 3" xfId="247" builtinId="18" hidden="1"/>
    <cellStyle name="Heading 3" xfId="287" builtinId="18" hidden="1"/>
    <cellStyle name="Heading 3" xfId="327" builtinId="18" hidden="1"/>
    <cellStyle name="Heading 3" xfId="367" builtinId="18" hidden="1"/>
    <cellStyle name="Heading 3" xfId="407" builtinId="18" hidden="1"/>
    <cellStyle name="Heading 3" xfId="457" builtinId="18" hidden="1"/>
    <cellStyle name="Heading 4" xfId="6" builtinId="19" hidden="1"/>
    <cellStyle name="Heading 4" xfId="47" builtinId="19" hidden="1"/>
    <cellStyle name="Heading 4" xfId="87" builtinId="19" hidden="1"/>
    <cellStyle name="Heading 4" xfId="127" builtinId="19" hidden="1"/>
    <cellStyle name="Heading 4" xfId="167" builtinId="19" hidden="1"/>
    <cellStyle name="Heading 4" xfId="207" builtinId="19" hidden="1"/>
    <cellStyle name="Heading 4" xfId="248" builtinId="19" hidden="1"/>
    <cellStyle name="Heading 4" xfId="288" builtinId="19" hidden="1"/>
    <cellStyle name="Heading 4" xfId="328" builtinId="19" hidden="1"/>
    <cellStyle name="Heading 4" xfId="368" builtinId="19" hidden="1"/>
    <cellStyle name="Heading 4" xfId="408" builtinId="19" hidden="1"/>
    <cellStyle name="Heading 4" xfId="458" builtinId="19" hidden="1"/>
    <cellStyle name="Hyperlink" xfId="42" builtinId="8"/>
    <cellStyle name="Hyperlink 2" xfId="495"/>
    <cellStyle name="Input" xfId="9" builtinId="20" hidden="1"/>
    <cellStyle name="Input" xfId="50" builtinId="20" hidden="1"/>
    <cellStyle name="Input" xfId="90" builtinId="20" hidden="1"/>
    <cellStyle name="Input" xfId="130" builtinId="20" hidden="1"/>
    <cellStyle name="Input" xfId="170" builtinId="20" hidden="1"/>
    <cellStyle name="Input" xfId="210" builtinId="20" hidden="1"/>
    <cellStyle name="Input" xfId="251" builtinId="20" hidden="1"/>
    <cellStyle name="Input" xfId="291" builtinId="20" hidden="1"/>
    <cellStyle name="Input" xfId="331" builtinId="20" hidden="1"/>
    <cellStyle name="Input" xfId="371" builtinId="20" hidden="1"/>
    <cellStyle name="Input" xfId="411" builtinId="20" hidden="1"/>
    <cellStyle name="Input" xfId="461" builtinId="20" hidden="1"/>
    <cellStyle name="Linked Cell" xfId="12" builtinId="24" hidden="1"/>
    <cellStyle name="Linked Cell" xfId="53" builtinId="24" hidden="1"/>
    <cellStyle name="Linked Cell" xfId="93" builtinId="24" hidden="1"/>
    <cellStyle name="Linked Cell" xfId="133" builtinId="24" hidden="1"/>
    <cellStyle name="Linked Cell" xfId="173" builtinId="24" hidden="1"/>
    <cellStyle name="Linked Cell" xfId="213" builtinId="24" hidden="1"/>
    <cellStyle name="Linked Cell" xfId="254" builtinId="24" hidden="1"/>
    <cellStyle name="Linked Cell" xfId="294" builtinId="24" hidden="1"/>
    <cellStyle name="Linked Cell" xfId="334" builtinId="24" hidden="1"/>
    <cellStyle name="Linked Cell" xfId="374" builtinId="24" hidden="1"/>
    <cellStyle name="Linked Cell" xfId="414" builtinId="24" hidden="1"/>
    <cellStyle name="Linked Cell" xfId="464" builtinId="24" hidden="1"/>
    <cellStyle name="Normal" xfId="0" builtinId="0"/>
    <cellStyle name="Normal 2" xfId="243"/>
    <cellStyle name="Normal 3" xfId="444"/>
    <cellStyle name="Normal 3 2" xfId="445"/>
    <cellStyle name="Normal 4" xfId="446"/>
    <cellStyle name="Normal 5" xfId="447"/>
    <cellStyle name="Normal 5 2" xfId="448"/>
    <cellStyle name="Normal 6" xfId="449"/>
    <cellStyle name="Normal 7" xfId="450"/>
    <cellStyle name="Normal 7 2" xfId="451"/>
    <cellStyle name="Normal 8" xfId="452"/>
    <cellStyle name="Note" xfId="15" builtinId="10" hidden="1"/>
    <cellStyle name="Note" xfId="56" builtinId="10" hidden="1"/>
    <cellStyle name="Note" xfId="96" builtinId="10" hidden="1"/>
    <cellStyle name="Note" xfId="136" builtinId="10" hidden="1"/>
    <cellStyle name="Note" xfId="176" builtinId="10" hidden="1"/>
    <cellStyle name="Note" xfId="216" builtinId="10" hidden="1"/>
    <cellStyle name="Note" xfId="257" builtinId="10" hidden="1"/>
    <cellStyle name="Note" xfId="297" builtinId="10" hidden="1"/>
    <cellStyle name="Note" xfId="337" builtinId="10" hidden="1"/>
    <cellStyle name="Note" xfId="377" builtinId="10" hidden="1"/>
    <cellStyle name="Note" xfId="417" builtinId="10" hidden="1"/>
    <cellStyle name="Note" xfId="467" builtinId="10" hidden="1"/>
    <cellStyle name="Output" xfId="10" builtinId="21" hidden="1"/>
    <cellStyle name="Output" xfId="51" builtinId="21" hidden="1"/>
    <cellStyle name="Output" xfId="91" builtinId="21" hidden="1"/>
    <cellStyle name="Output" xfId="131" builtinId="21" hidden="1"/>
    <cellStyle name="Output" xfId="171" builtinId="21" hidden="1"/>
    <cellStyle name="Output" xfId="211" builtinId="21" hidden="1"/>
    <cellStyle name="Output" xfId="252" builtinId="21" hidden="1"/>
    <cellStyle name="Output" xfId="292" builtinId="21" hidden="1"/>
    <cellStyle name="Output" xfId="332" builtinId="21" hidden="1"/>
    <cellStyle name="Output" xfId="372" builtinId="21" hidden="1"/>
    <cellStyle name="Output" xfId="412" builtinId="21" hidden="1"/>
    <cellStyle name="Output" xfId="462" builtinId="21" hidden="1"/>
    <cellStyle name="Percent" xfId="503" builtinId="5"/>
    <cellStyle name="Standard 2" xfId="453"/>
    <cellStyle name="Standard 3" xfId="494"/>
    <cellStyle name="Title" xfId="2" builtinId="15" hidden="1"/>
    <cellStyle name="Title" xfId="43" builtinId="15" hidden="1"/>
    <cellStyle name="Title" xfId="83" builtinId="15" hidden="1"/>
    <cellStyle name="Title" xfId="123" builtinId="15" hidden="1"/>
    <cellStyle name="Title" xfId="163" builtinId="15" hidden="1"/>
    <cellStyle name="Title" xfId="203" builtinId="15" hidden="1"/>
    <cellStyle name="Title" xfId="244" builtinId="15" hidden="1"/>
    <cellStyle name="Title" xfId="284" builtinId="15" hidden="1"/>
    <cellStyle name="Title" xfId="324" builtinId="15" hidden="1"/>
    <cellStyle name="Title" xfId="364" builtinId="15" hidden="1"/>
    <cellStyle name="Title" xfId="404" builtinId="15" hidden="1"/>
    <cellStyle name="Title" xfId="454" builtinId="15" hidden="1"/>
    <cellStyle name="Total" xfId="17" builtinId="25" hidden="1"/>
    <cellStyle name="Total" xfId="58" builtinId="25" hidden="1"/>
    <cellStyle name="Total" xfId="98" builtinId="25" hidden="1"/>
    <cellStyle name="Total" xfId="138" builtinId="25" hidden="1"/>
    <cellStyle name="Total" xfId="178" builtinId="25" hidden="1"/>
    <cellStyle name="Total" xfId="218" builtinId="25" hidden="1"/>
    <cellStyle name="Total" xfId="259" builtinId="25" hidden="1"/>
    <cellStyle name="Total" xfId="299" builtinId="25" hidden="1"/>
    <cellStyle name="Total" xfId="339" builtinId="25" hidden="1"/>
    <cellStyle name="Total" xfId="379" builtinId="25" hidden="1"/>
    <cellStyle name="Total" xfId="419" builtinId="25" hidden="1"/>
    <cellStyle name="Total" xfId="469" builtinId="25" hidden="1"/>
    <cellStyle name="Warning Text" xfId="14" builtinId="11" hidden="1"/>
    <cellStyle name="Warning Text" xfId="55" builtinId="11" hidden="1"/>
    <cellStyle name="Warning Text" xfId="95" builtinId="11" hidden="1"/>
    <cellStyle name="Warning Text" xfId="135" builtinId="11" hidden="1"/>
    <cellStyle name="Warning Text" xfId="175" builtinId="11" hidden="1"/>
    <cellStyle name="Warning Text" xfId="215" builtinId="11" hidden="1"/>
    <cellStyle name="Warning Text" xfId="256" builtinId="11" hidden="1"/>
    <cellStyle name="Warning Text" xfId="296" builtinId="11" hidden="1"/>
    <cellStyle name="Warning Text" xfId="336" builtinId="11" hidden="1"/>
    <cellStyle name="Warning Text" xfId="376" builtinId="11" hidden="1"/>
    <cellStyle name="Warning Text" xfId="416" builtinId="11" hidden="1"/>
    <cellStyle name="Warning Text" xfId="466"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3" Type="http://schemas.openxmlformats.org/officeDocument/2006/relationships/hyperlink" Target="http://data.worldbank.org/indicator/SL.UEM.TOTL.ZS" TargetMode="External"/><Relationship Id="rId18" Type="http://schemas.openxmlformats.org/officeDocument/2006/relationships/hyperlink" Target="http://data.worldbank.org/indicator/SE.PRM.GINT.FE.ZS" TargetMode="External"/><Relationship Id="rId26" Type="http://schemas.openxmlformats.org/officeDocument/2006/relationships/hyperlink" Target="http://data.worldbank.org/indicator/AG.LND.ARBL.ZS/countries?display=map" TargetMode="External"/><Relationship Id="rId39" Type="http://schemas.openxmlformats.org/officeDocument/2006/relationships/hyperlink" Target="http://data.worldbank.org/indicator/GC.DOD.TOTL.GD.ZS" TargetMode="External"/><Relationship Id="rId21" Type="http://schemas.openxmlformats.org/officeDocument/2006/relationships/hyperlink" Target="http://data.worldbank.org/indicator/SP.POP.65UP.TO.ZS" TargetMode="External"/><Relationship Id="rId34" Type="http://schemas.openxmlformats.org/officeDocument/2006/relationships/hyperlink" Target="http://data.worldbank.org/indicator/MS.MIL.XPND.GD.ZS" TargetMode="External"/><Relationship Id="rId42" Type="http://schemas.openxmlformats.org/officeDocument/2006/relationships/hyperlink" Target="http://data.worldbank.org/indicator/DT.ODA.ODAT.PC.ZS" TargetMode="External"/><Relationship Id="rId47" Type="http://schemas.openxmlformats.org/officeDocument/2006/relationships/hyperlink" Target="http://data.worldbank.org/indicator/SM.POP.REFG.OR" TargetMode="External"/><Relationship Id="rId50" Type="http://schemas.openxmlformats.org/officeDocument/2006/relationships/hyperlink" Target="http://data.worldbank.org/indicator/TX.VAL.TECH.MF.ZS" TargetMode="External"/><Relationship Id="rId55" Type="http://schemas.openxmlformats.org/officeDocument/2006/relationships/hyperlink" Target="http://data.worldbank.org/indicator/SH.STA.ACSN" TargetMode="External"/><Relationship Id="rId7" Type="http://schemas.openxmlformats.org/officeDocument/2006/relationships/hyperlink" Target="http://data.worldbank.org/indicator/IT.NET.SECR.P6" TargetMode="External"/><Relationship Id="rId12" Type="http://schemas.openxmlformats.org/officeDocument/2006/relationships/hyperlink" Target="http://data.worldbank.org/indicator/NY.GDP.PCAP.PP.CD" TargetMode="External"/><Relationship Id="rId17" Type="http://schemas.openxmlformats.org/officeDocument/2006/relationships/hyperlink" Target="http://data.worldbank.org/indicator/SE.ADT.LITR.FE.ZS" TargetMode="External"/><Relationship Id="rId25" Type="http://schemas.openxmlformats.org/officeDocument/2006/relationships/hyperlink" Target="http://data.worldbank.org/indicator/AG.LND.TOTL.K2" TargetMode="External"/><Relationship Id="rId33" Type="http://schemas.openxmlformats.org/officeDocument/2006/relationships/hyperlink" Target="http://globalization.kof.ethz.ch/" TargetMode="External"/><Relationship Id="rId38" Type="http://schemas.openxmlformats.org/officeDocument/2006/relationships/hyperlink" Target="http://data.worldbank.org/indicator/DT.TDS.DECT.EX.ZS" TargetMode="External"/><Relationship Id="rId46" Type="http://schemas.openxmlformats.org/officeDocument/2006/relationships/hyperlink" Target="http://data.worldbank.org/indicator/SM.POP.REFG" TargetMode="External"/><Relationship Id="rId59" Type="http://schemas.openxmlformats.org/officeDocument/2006/relationships/hyperlink" Target="http://data.worldbank.org/indicator/SH.STA.MMRT" TargetMode="External"/><Relationship Id="rId2" Type="http://schemas.openxmlformats.org/officeDocument/2006/relationships/hyperlink" Target="http://data.worldbank.org/indicator/IT.MLT.MAIN.P2" TargetMode="External"/><Relationship Id="rId16" Type="http://schemas.openxmlformats.org/officeDocument/2006/relationships/hyperlink" Target="http://data.worldbank.org/indicator/SP.DYN.LE00.FE.IN/countries/1W?display=graph" TargetMode="External"/><Relationship Id="rId20" Type="http://schemas.openxmlformats.org/officeDocument/2006/relationships/hyperlink" Target="http://data.worldbank.org/indicator/SP.DYN.TFRT.IN" TargetMode="External"/><Relationship Id="rId29" Type="http://schemas.openxmlformats.org/officeDocument/2006/relationships/hyperlink" Target="http://data.worldbank.org/indicator/SP.POP.0014.TO.ZS" TargetMode="External"/><Relationship Id="rId41" Type="http://schemas.openxmlformats.org/officeDocument/2006/relationships/hyperlink" Target="http://data.worldbank.org/indicator/DT.ODA.ODAT.CD" TargetMode="External"/><Relationship Id="rId54" Type="http://schemas.openxmlformats.org/officeDocument/2006/relationships/hyperlink" Target="http://data.worldbank.org/indicator/SH.STA.BRTC.ZS" TargetMode="External"/><Relationship Id="rId1" Type="http://schemas.openxmlformats.org/officeDocument/2006/relationships/hyperlink" Target="http://data.worldbank.org/indicator/IT.NET.USER.P2" TargetMode="External"/><Relationship Id="rId6" Type="http://schemas.openxmlformats.org/officeDocument/2006/relationships/hyperlink" Target="https://www.cia.gov/library/publications/the-world-factbook/rankorder/rawdata_2053.txt" TargetMode="External"/><Relationship Id="rId11" Type="http://schemas.openxmlformats.org/officeDocument/2006/relationships/hyperlink" Target="http://data.worldbank.org/indicator/NY.GDP.PCAP.CD" TargetMode="External"/><Relationship Id="rId24" Type="http://schemas.openxmlformats.org/officeDocument/2006/relationships/hyperlink" Target="http://esa.un.org/unpd/wpp/Excel-Data/population.htm" TargetMode="External"/><Relationship Id="rId32" Type="http://schemas.openxmlformats.org/officeDocument/2006/relationships/hyperlink" Target="http://www.freedomhouse.org/report-types/freedom-world" TargetMode="External"/><Relationship Id="rId37" Type="http://schemas.openxmlformats.org/officeDocument/2006/relationships/hyperlink" Target="http://data.worldbank.org/indicator/NE.CON.GOVT.ZS" TargetMode="External"/><Relationship Id="rId40" Type="http://schemas.openxmlformats.org/officeDocument/2006/relationships/hyperlink" Target="http://data.worldbank.org/indicator/DT.DOD.DECT.CD" TargetMode="External"/><Relationship Id="rId45" Type="http://schemas.openxmlformats.org/officeDocument/2006/relationships/hyperlink" Target="https://www.cia.gov/library/publications/the-world-factbook/rankorder/2112rank.html" TargetMode="External"/><Relationship Id="rId53" Type="http://schemas.openxmlformats.org/officeDocument/2006/relationships/hyperlink" Target="http://data.worldbank.org/indicator/SP.DYN.CONU.ZS" TargetMode="External"/><Relationship Id="rId58" Type="http://schemas.openxmlformats.org/officeDocument/2006/relationships/hyperlink" Target="http://data.worldbank.org/indicator/SH.DYN.AIDS.ZS" TargetMode="External"/><Relationship Id="rId5" Type="http://schemas.openxmlformats.org/officeDocument/2006/relationships/hyperlink" Target="http://data.worldbank.org/indicator/IS.RRS.TOTL.KM" TargetMode="External"/><Relationship Id="rId15" Type="http://schemas.openxmlformats.org/officeDocument/2006/relationships/hyperlink" Target="http://www.weforum.org/issues/global-gender-gap" TargetMode="External"/><Relationship Id="rId23" Type="http://schemas.openxmlformats.org/officeDocument/2006/relationships/hyperlink" Target="http://data.worldbank.org/indicator/SP.DYN.IMRT.IN" TargetMode="External"/><Relationship Id="rId28" Type="http://schemas.openxmlformats.org/officeDocument/2006/relationships/hyperlink" Target="http://data.worldbank.org/indicator/SP.POP.1564.TO.ZS" TargetMode="External"/><Relationship Id="rId36" Type="http://schemas.openxmlformats.org/officeDocument/2006/relationships/hyperlink" Target="http://data.worldbank.org/indicator/GC.REV.XGRT.GD.ZS" TargetMode="External"/><Relationship Id="rId49" Type="http://schemas.openxmlformats.org/officeDocument/2006/relationships/hyperlink" Target="http://data.worldbank.org/indicator/NE.IMP.GNFS.ZS" TargetMode="External"/><Relationship Id="rId57" Type="http://schemas.openxmlformats.org/officeDocument/2006/relationships/hyperlink" Target="http://data.worldbank.org/indicator/SH.STA.STNT.ZS" TargetMode="External"/><Relationship Id="rId10" Type="http://schemas.openxmlformats.org/officeDocument/2006/relationships/hyperlink" Target="http://www.imf.org/external/pubs/ft/weo/2012/01/weodata/weorept.aspx?sy=2011&amp;ey=2011&amp;ssd=1&amp;sort=country&amp;ds=.&amp;br=1&amp;c=512%2C941%2C914%2C446%2C612%2C666%2C614%2C668%2C311%2C672%2C213%2C946%2C911%2C137%2C193%2C962%2C122%2C674%2C912%2C676%2C313%2C548%2C419%2C5" TargetMode="External"/><Relationship Id="rId19" Type="http://schemas.openxmlformats.org/officeDocument/2006/relationships/hyperlink" Target="http://data.worldbank.org/indicator/SP.DYN.LE00.IN" TargetMode="External"/><Relationship Id="rId31" Type="http://schemas.openxmlformats.org/officeDocument/2006/relationships/hyperlink" Target="http://data.worldbank.org/indicator/SP.DYN.CDRT.IN/countries/1W?display=graph" TargetMode="External"/><Relationship Id="rId44" Type="http://schemas.openxmlformats.org/officeDocument/2006/relationships/hyperlink" Target="http://data.worldbank.org/indicator/MS.MIL.TOTL.P1" TargetMode="External"/><Relationship Id="rId52" Type="http://schemas.openxmlformats.org/officeDocument/2006/relationships/hyperlink" Target="http://data.worldbank.org/indicator/SH.IMM.MEAS" TargetMode="External"/><Relationship Id="rId60" Type="http://schemas.openxmlformats.org/officeDocument/2006/relationships/hyperlink" Target="http://data.worldbank.org/indicator/SH.STA.ANVC.ZS" TargetMode="External"/><Relationship Id="rId4" Type="http://schemas.openxmlformats.org/officeDocument/2006/relationships/hyperlink" Target="https://www.cia.gov/library/publications/the-world-factbook/rankorder/2085rank.html" TargetMode="External"/><Relationship Id="rId9" Type="http://schemas.openxmlformats.org/officeDocument/2006/relationships/hyperlink" Target="http://hdrstats.undp.org/en/indicators/103106.html" TargetMode="External"/><Relationship Id="rId14" Type="http://schemas.openxmlformats.org/officeDocument/2006/relationships/hyperlink" Target="http://hdr.undp.org/en/statistics/gii/" TargetMode="External"/><Relationship Id="rId22" Type="http://schemas.openxmlformats.org/officeDocument/2006/relationships/hyperlink" Target="http://data.worldbank.org/indicator/SP.POP.TOTL" TargetMode="External"/><Relationship Id="rId27" Type="http://schemas.openxmlformats.org/officeDocument/2006/relationships/hyperlink" Target="http://data.worldbank.org/indicator/AG.LND.CROP.ZS" TargetMode="External"/><Relationship Id="rId30" Type="http://schemas.openxmlformats.org/officeDocument/2006/relationships/hyperlink" Target="http://data.worldbank.org/indicator/SP.DYN.CBRT.IN" TargetMode="External"/><Relationship Id="rId35" Type="http://schemas.openxmlformats.org/officeDocument/2006/relationships/hyperlink" Target="http://armstrade.sipri.org/armstrade/page/values.php" TargetMode="External"/><Relationship Id="rId43" Type="http://schemas.openxmlformats.org/officeDocument/2006/relationships/hyperlink" Target="http://data.worldbank.org/indicator/BX.KLT.DINV.CD.WD" TargetMode="External"/><Relationship Id="rId48" Type="http://schemas.openxmlformats.org/officeDocument/2006/relationships/hyperlink" Target="http://data.worldbank.org/indicator/NE.EXP.GNFS.ZS" TargetMode="External"/><Relationship Id="rId56" Type="http://schemas.openxmlformats.org/officeDocument/2006/relationships/hyperlink" Target="http://data.worldbank.org/indicator/SH.H2O.SAFE.ZS" TargetMode="External"/><Relationship Id="rId8" Type="http://schemas.openxmlformats.org/officeDocument/2006/relationships/hyperlink" Target="http://www.oica.net/category/vehicles-in-use" TargetMode="External"/><Relationship Id="rId51" Type="http://schemas.openxmlformats.org/officeDocument/2006/relationships/hyperlink" Target="http://data.worldbank.org/indicator/SH.XPD.TOTL.ZS" TargetMode="External"/><Relationship Id="rId3" Type="http://schemas.openxmlformats.org/officeDocument/2006/relationships/hyperlink" Target="http://data.worldbank.org/indicator/IT.CEL.SETS.P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ia.gov/library/publications/the-world-factbook/fields/212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5"/>
  <sheetViews>
    <sheetView workbookViewId="0"/>
  </sheetViews>
  <sheetFormatPr defaultColWidth="11.42578125" defaultRowHeight="15" outlineLevelCol="1" x14ac:dyDescent="0.25"/>
  <cols>
    <col min="1" max="1" width="24" style="21" customWidth="1"/>
    <col min="2" max="2" width="18.7109375" style="21" hidden="1" customWidth="1" outlineLevel="1"/>
    <col min="3" max="3" width="21.140625" style="15" customWidth="1" collapsed="1"/>
    <col min="4" max="4" width="17.85546875" style="21" hidden="1" customWidth="1" outlineLevel="1"/>
    <col min="5" max="5" width="23.28515625" style="15" customWidth="1" collapsed="1"/>
    <col min="6" max="6" width="24.7109375" style="15" customWidth="1"/>
    <col min="7" max="7" width="7.7109375" style="21" hidden="1" customWidth="1" outlineLevel="1"/>
    <col min="8" max="8" width="22.28515625" style="22" customWidth="1" collapsed="1"/>
    <col min="9" max="9" width="21.28515625" style="15" customWidth="1"/>
    <col min="10" max="10" width="18.42578125" style="21" customWidth="1"/>
    <col min="11" max="11" width="19.42578125" style="21" customWidth="1"/>
    <col min="12" max="12" width="11.42578125" style="21" customWidth="1"/>
    <col min="13" max="13" width="11.42578125" customWidth="1"/>
  </cols>
  <sheetData>
    <row r="1" spans="1:15" s="21" customFormat="1" ht="23.25" x14ac:dyDescent="0.35">
      <c r="A1" s="20" t="s">
        <v>220</v>
      </c>
      <c r="C1" s="15"/>
      <c r="E1" s="15"/>
      <c r="F1" s="15"/>
      <c r="H1" s="22"/>
      <c r="I1" s="15"/>
    </row>
    <row r="2" spans="1:15" s="21" customFormat="1" ht="23.25" x14ac:dyDescent="0.35">
      <c r="A2" s="20"/>
      <c r="C2" s="15"/>
      <c r="E2" s="15"/>
      <c r="F2" s="15"/>
      <c r="H2" s="22"/>
      <c r="I2" s="15"/>
    </row>
    <row r="3" spans="1:15" s="17" customFormat="1" ht="75" x14ac:dyDescent="0.3">
      <c r="A3" s="30"/>
      <c r="B3" s="35"/>
      <c r="C3" s="25" t="s">
        <v>513</v>
      </c>
      <c r="D3" s="36"/>
      <c r="E3" s="25" t="s">
        <v>514</v>
      </c>
      <c r="F3" s="24" t="s">
        <v>515</v>
      </c>
      <c r="G3" s="36"/>
      <c r="H3" s="37" t="s">
        <v>516</v>
      </c>
      <c r="I3" s="24" t="s">
        <v>237</v>
      </c>
      <c r="J3" s="25" t="s">
        <v>243</v>
      </c>
      <c r="K3" s="25" t="s">
        <v>517</v>
      </c>
      <c r="L3" s="25" t="s">
        <v>221</v>
      </c>
    </row>
    <row r="4" spans="1:15" s="14" customFormat="1" ht="38.1" customHeight="1" x14ac:dyDescent="0.25">
      <c r="A4" s="29" t="s">
        <v>219</v>
      </c>
      <c r="B4" s="43" t="s">
        <v>224</v>
      </c>
      <c r="C4" s="44">
        <v>2017</v>
      </c>
      <c r="D4" s="45" t="s">
        <v>227</v>
      </c>
      <c r="E4" s="44">
        <v>2017</v>
      </c>
      <c r="F4" s="26">
        <v>2018</v>
      </c>
      <c r="G4" s="46" t="s">
        <v>230</v>
      </c>
      <c r="H4" s="44">
        <v>2017</v>
      </c>
      <c r="I4" s="27" t="s">
        <v>694</v>
      </c>
      <c r="J4" s="28" t="s">
        <v>694</v>
      </c>
      <c r="K4" s="28" t="s">
        <v>695</v>
      </c>
      <c r="L4" s="44">
        <v>2013</v>
      </c>
    </row>
    <row r="5" spans="1:15" x14ac:dyDescent="0.25">
      <c r="A5" s="11" t="s">
        <v>0</v>
      </c>
      <c r="B5" s="38">
        <v>0.32586097199541297</v>
      </c>
      <c r="C5" s="12">
        <v>10</v>
      </c>
      <c r="D5" s="12">
        <v>6.39</v>
      </c>
      <c r="E5" s="12">
        <v>100</v>
      </c>
      <c r="F5" s="47">
        <v>54</v>
      </c>
      <c r="G5" s="12">
        <v>74.882842413287406</v>
      </c>
      <c r="H5" s="12">
        <v>673</v>
      </c>
      <c r="I5" s="12">
        <v>47</v>
      </c>
      <c r="J5" s="39">
        <v>42150</v>
      </c>
      <c r="K5" s="12">
        <v>85</v>
      </c>
      <c r="L5" s="12">
        <v>43</v>
      </c>
      <c r="M5" s="18"/>
      <c r="O5" s="17"/>
    </row>
    <row r="6" spans="1:15" x14ac:dyDescent="0.25">
      <c r="A6" s="16" t="s">
        <v>1</v>
      </c>
      <c r="B6" s="40">
        <v>7.4004218605248404</v>
      </c>
      <c r="C6" s="12">
        <v>80</v>
      </c>
      <c r="D6" s="19">
        <v>60.1</v>
      </c>
      <c r="E6" s="12">
        <v>664</v>
      </c>
      <c r="F6" s="48">
        <v>524</v>
      </c>
      <c r="G6" s="19">
        <v>105.469965746985</v>
      </c>
      <c r="H6" s="19">
        <v>1150</v>
      </c>
      <c r="I6" s="19">
        <v>167</v>
      </c>
      <c r="J6" s="41">
        <v>18000</v>
      </c>
      <c r="K6" s="12">
        <v>677</v>
      </c>
      <c r="L6" s="19">
        <v>5</v>
      </c>
      <c r="M6" s="18"/>
      <c r="O6" s="17"/>
    </row>
    <row r="7" spans="1:15" x14ac:dyDescent="0.25">
      <c r="A7" s="11" t="s">
        <v>2</v>
      </c>
      <c r="B7" s="38">
        <v>7.7607531197855</v>
      </c>
      <c r="C7" s="12">
        <v>80</v>
      </c>
      <c r="D7" s="12">
        <v>18.09</v>
      </c>
      <c r="E7" s="12">
        <v>429</v>
      </c>
      <c r="F7" s="47">
        <v>67</v>
      </c>
      <c r="G7" s="12">
        <v>92.947930733059394</v>
      </c>
      <c r="H7" s="12">
        <v>1220</v>
      </c>
      <c r="I7" s="12">
        <v>140</v>
      </c>
      <c r="J7" s="41">
        <v>113655</v>
      </c>
      <c r="K7" s="12">
        <v>4175</v>
      </c>
      <c r="L7" s="12">
        <v>157</v>
      </c>
      <c r="M7" s="18"/>
      <c r="O7" s="17"/>
    </row>
    <row r="8" spans="1:15" x14ac:dyDescent="0.25">
      <c r="A8" s="11" t="s">
        <v>3</v>
      </c>
      <c r="B8" s="38">
        <v>17.8958785249458</v>
      </c>
      <c r="C8" s="12">
        <v>180</v>
      </c>
      <c r="D8" s="12"/>
      <c r="E8" s="12">
        <v>313</v>
      </c>
      <c r="F8" s="47">
        <v>446</v>
      </c>
      <c r="G8" s="12"/>
      <c r="H8" s="12"/>
      <c r="I8" s="12"/>
      <c r="J8" s="42">
        <v>241</v>
      </c>
      <c r="K8" s="12"/>
      <c r="L8" s="12">
        <v>3</v>
      </c>
      <c r="M8" s="18"/>
      <c r="O8" s="17"/>
    </row>
    <row r="9" spans="1:15" x14ac:dyDescent="0.25">
      <c r="A9" s="16" t="s">
        <v>4</v>
      </c>
      <c r="B9" s="40">
        <v>47.705014160418202</v>
      </c>
      <c r="C9" s="12">
        <v>500</v>
      </c>
      <c r="D9" s="19">
        <v>95.9</v>
      </c>
      <c r="E9" s="12">
        <v>979</v>
      </c>
      <c r="F9" s="48">
        <v>5194</v>
      </c>
      <c r="G9" s="19">
        <v>82.643194889773298</v>
      </c>
      <c r="H9" s="19">
        <v>1040</v>
      </c>
      <c r="I9" s="19"/>
      <c r="J9" s="42">
        <v>320</v>
      </c>
      <c r="K9" s="12"/>
      <c r="L9" s="19"/>
      <c r="M9" s="18"/>
      <c r="O9" s="17"/>
    </row>
    <row r="10" spans="1:15" x14ac:dyDescent="0.25">
      <c r="A10" s="16" t="s">
        <v>5</v>
      </c>
      <c r="B10" s="40">
        <v>1.27083020794668</v>
      </c>
      <c r="C10" s="12">
        <v>10</v>
      </c>
      <c r="D10" s="19">
        <v>21.26</v>
      </c>
      <c r="E10" s="12">
        <v>130</v>
      </c>
      <c r="F10" s="48">
        <v>11</v>
      </c>
      <c r="G10" s="19">
        <v>63.479208200147298</v>
      </c>
      <c r="H10" s="19">
        <v>450</v>
      </c>
      <c r="I10" s="19">
        <v>32</v>
      </c>
      <c r="J10" s="41">
        <v>51429</v>
      </c>
      <c r="K10" s="12">
        <v>2852</v>
      </c>
      <c r="L10" s="19">
        <v>176</v>
      </c>
      <c r="M10" s="18"/>
      <c r="O10" s="17"/>
    </row>
    <row r="11" spans="1:15" x14ac:dyDescent="0.25">
      <c r="A11" s="11" t="s">
        <v>6</v>
      </c>
      <c r="B11" s="38">
        <v>21.9079678338449</v>
      </c>
      <c r="C11" s="12">
        <v>240</v>
      </c>
      <c r="D11" s="12">
        <v>64</v>
      </c>
      <c r="E11" s="12">
        <v>652</v>
      </c>
      <c r="F11" s="47">
        <v>786</v>
      </c>
      <c r="G11" s="12">
        <v>132.05394761449</v>
      </c>
      <c r="H11" s="12">
        <v>1900</v>
      </c>
      <c r="I11" s="12">
        <v>230</v>
      </c>
      <c r="J11" s="41">
        <v>1170</v>
      </c>
      <c r="K11" s="12"/>
      <c r="L11" s="12">
        <v>3</v>
      </c>
      <c r="M11" s="18"/>
      <c r="O11" s="17"/>
    </row>
    <row r="12" spans="1:15" x14ac:dyDescent="0.25">
      <c r="A12" s="11" t="s">
        <v>7</v>
      </c>
      <c r="B12" s="38">
        <v>22.971021903266799</v>
      </c>
      <c r="C12" s="12">
        <v>220</v>
      </c>
      <c r="D12" s="12">
        <v>64.7</v>
      </c>
      <c r="E12" s="12">
        <v>702</v>
      </c>
      <c r="F12" s="47">
        <v>1864</v>
      </c>
      <c r="G12" s="12">
        <v>158.79856111235699</v>
      </c>
      <c r="H12" s="12">
        <v>1400</v>
      </c>
      <c r="I12" s="12">
        <v>316</v>
      </c>
      <c r="J12" s="41">
        <v>231374</v>
      </c>
      <c r="K12" s="12">
        <v>36917</v>
      </c>
      <c r="L12" s="12">
        <v>1138</v>
      </c>
      <c r="M12" s="18"/>
      <c r="O12" s="17"/>
    </row>
    <row r="13" spans="1:15" x14ac:dyDescent="0.25">
      <c r="A13" s="16" t="s">
        <v>8</v>
      </c>
      <c r="B13" s="40">
        <v>19.194836443821899</v>
      </c>
      <c r="C13" s="12">
        <v>170</v>
      </c>
      <c r="D13" s="19">
        <v>46.3</v>
      </c>
      <c r="E13" s="12">
        <v>620</v>
      </c>
      <c r="F13" s="48">
        <v>337</v>
      </c>
      <c r="G13" s="19">
        <v>115.92321019842601</v>
      </c>
      <c r="H13" s="19">
        <v>1150</v>
      </c>
      <c r="I13" s="19">
        <v>167</v>
      </c>
      <c r="J13" s="41">
        <v>7792</v>
      </c>
      <c r="K13" s="12">
        <v>780</v>
      </c>
      <c r="L13" s="19">
        <v>11</v>
      </c>
      <c r="M13" s="18"/>
      <c r="O13" s="17"/>
    </row>
    <row r="14" spans="1:15" x14ac:dyDescent="0.25">
      <c r="A14" s="11" t="s">
        <v>9</v>
      </c>
      <c r="B14" s="38">
        <v>33.838984443735399</v>
      </c>
      <c r="C14" s="12">
        <v>310</v>
      </c>
      <c r="D14" s="12">
        <v>83.78</v>
      </c>
      <c r="E14" s="12">
        <v>935</v>
      </c>
      <c r="F14" s="47">
        <v>1150</v>
      </c>
      <c r="G14" s="12">
        <v>135.06588933685299</v>
      </c>
      <c r="H14" s="12">
        <v>1260</v>
      </c>
      <c r="I14" s="12"/>
      <c r="J14" s="42"/>
      <c r="K14" s="12"/>
      <c r="L14" s="12">
        <v>1</v>
      </c>
      <c r="M14" s="18"/>
      <c r="O14" s="17"/>
    </row>
    <row r="15" spans="1:15" x14ac:dyDescent="0.25">
      <c r="A15" s="11" t="s">
        <v>10</v>
      </c>
      <c r="B15" s="38">
        <v>38.890961803954902</v>
      </c>
      <c r="C15" s="12">
        <v>360</v>
      </c>
      <c r="D15" s="12">
        <v>84.56</v>
      </c>
      <c r="E15" s="12">
        <v>882</v>
      </c>
      <c r="F15" s="47">
        <v>32994</v>
      </c>
      <c r="G15" s="12">
        <v>131.23054684881899</v>
      </c>
      <c r="H15" s="12">
        <v>1190</v>
      </c>
      <c r="I15" s="12">
        <v>747</v>
      </c>
      <c r="J15" s="41">
        <v>873573</v>
      </c>
      <c r="K15" s="12">
        <v>33343</v>
      </c>
      <c r="L15" s="12">
        <v>480</v>
      </c>
      <c r="M15" s="18"/>
      <c r="O15" s="17"/>
    </row>
    <row r="16" spans="1:15" x14ac:dyDescent="0.25">
      <c r="A16" s="16" t="s">
        <v>11</v>
      </c>
      <c r="B16" s="40">
        <v>38.171900569394303</v>
      </c>
      <c r="C16" s="12">
        <v>430</v>
      </c>
      <c r="D16" s="19">
        <v>81</v>
      </c>
      <c r="E16" s="12">
        <v>843</v>
      </c>
      <c r="F16" s="48">
        <v>16721</v>
      </c>
      <c r="G16" s="19">
        <v>151.91125147467901</v>
      </c>
      <c r="H16" s="19">
        <v>1700</v>
      </c>
      <c r="I16" s="19">
        <v>598</v>
      </c>
      <c r="J16" s="41">
        <v>138696</v>
      </c>
      <c r="K16" s="12">
        <v>5800</v>
      </c>
      <c r="L16" s="19">
        <v>52</v>
      </c>
      <c r="M16" s="18"/>
      <c r="O16" s="17"/>
    </row>
    <row r="17" spans="1:15" x14ac:dyDescent="0.25">
      <c r="A17" s="16" t="s">
        <v>12</v>
      </c>
      <c r="B17" s="40">
        <v>18.869882532498799</v>
      </c>
      <c r="C17" s="12">
        <v>170</v>
      </c>
      <c r="D17" s="19">
        <v>61</v>
      </c>
      <c r="E17" s="12">
        <v>782</v>
      </c>
      <c r="F17" s="48">
        <v>328</v>
      </c>
      <c r="G17" s="19">
        <v>110.905363353238</v>
      </c>
      <c r="H17" s="19">
        <v>1020</v>
      </c>
      <c r="I17" s="19">
        <v>135</v>
      </c>
      <c r="J17" s="41">
        <v>58395</v>
      </c>
      <c r="K17" s="12">
        <v>2944</v>
      </c>
      <c r="L17" s="19">
        <v>37</v>
      </c>
      <c r="M17" s="18"/>
      <c r="O17" s="17"/>
    </row>
    <row r="18" spans="1:15" x14ac:dyDescent="0.25">
      <c r="A18" s="11" t="s">
        <v>13</v>
      </c>
      <c r="B18" s="38">
        <v>32.845667862958798</v>
      </c>
      <c r="C18" s="12">
        <v>350</v>
      </c>
      <c r="D18" s="12">
        <v>76.92</v>
      </c>
      <c r="E18" s="12">
        <v>800</v>
      </c>
      <c r="F18" s="47">
        <v>2278</v>
      </c>
      <c r="G18" s="12">
        <v>82.296358061640802</v>
      </c>
      <c r="H18" s="12">
        <v>1070</v>
      </c>
      <c r="I18" s="12">
        <v>81</v>
      </c>
      <c r="J18" s="41">
        <v>2700</v>
      </c>
      <c r="K18" s="12"/>
      <c r="L18" s="12">
        <v>61</v>
      </c>
      <c r="M18" s="18"/>
      <c r="O18" s="17"/>
    </row>
    <row r="19" spans="1:15" x14ac:dyDescent="0.25">
      <c r="A19" s="11" t="s">
        <v>14</v>
      </c>
      <c r="B19" s="38">
        <v>21.180095989096099</v>
      </c>
      <c r="C19" s="12">
        <v>200</v>
      </c>
      <c r="D19" s="12">
        <v>90.999979999999994</v>
      </c>
      <c r="E19" s="12">
        <v>980</v>
      </c>
      <c r="F19" s="47">
        <v>371</v>
      </c>
      <c r="G19" s="12">
        <v>173.27393347722</v>
      </c>
      <c r="H19" s="12">
        <v>1680</v>
      </c>
      <c r="I19" s="12">
        <v>422</v>
      </c>
      <c r="J19" s="41">
        <v>4122</v>
      </c>
      <c r="K19" s="12"/>
      <c r="L19" s="12">
        <v>4</v>
      </c>
      <c r="M19" s="18"/>
      <c r="O19" s="17"/>
    </row>
    <row r="20" spans="1:15" x14ac:dyDescent="0.25">
      <c r="A20" s="11" t="s">
        <v>15</v>
      </c>
      <c r="B20" s="38">
        <v>0.614576496993267</v>
      </c>
      <c r="C20" s="12">
        <f>(B20)*10</f>
        <v>6.14576496993267</v>
      </c>
      <c r="D20" s="12">
        <v>9.6</v>
      </c>
      <c r="E20" s="12">
        <v>182</v>
      </c>
      <c r="F20" s="47">
        <v>112</v>
      </c>
      <c r="G20" s="12">
        <v>80.035350508795602</v>
      </c>
      <c r="H20" s="12">
        <v>920</v>
      </c>
      <c r="I20" s="12">
        <v>4</v>
      </c>
      <c r="J20" s="41">
        <v>21269</v>
      </c>
      <c r="K20" s="12">
        <v>2460</v>
      </c>
      <c r="L20" s="12">
        <v>18</v>
      </c>
      <c r="M20" s="18"/>
      <c r="O20" s="17"/>
    </row>
    <row r="21" spans="1:15" x14ac:dyDescent="0.25">
      <c r="A21" s="11" t="s">
        <v>16</v>
      </c>
      <c r="B21" s="38">
        <v>52.922752092174498</v>
      </c>
      <c r="C21" s="12">
        <v>480</v>
      </c>
      <c r="D21" s="12">
        <v>76.67</v>
      </c>
      <c r="E21" s="12">
        <v>795</v>
      </c>
      <c r="F21" s="47">
        <v>870</v>
      </c>
      <c r="G21" s="12">
        <v>128.73043283717701</v>
      </c>
      <c r="H21" s="12">
        <v>1160</v>
      </c>
      <c r="I21" s="12">
        <v>387</v>
      </c>
      <c r="J21" s="41">
        <v>1700</v>
      </c>
      <c r="K21" s="12"/>
      <c r="L21" s="12">
        <v>1</v>
      </c>
      <c r="M21" s="18"/>
      <c r="O21" s="17"/>
    </row>
    <row r="22" spans="1:15" x14ac:dyDescent="0.25">
      <c r="A22" s="16" t="s">
        <v>17</v>
      </c>
      <c r="B22" s="40">
        <v>48.501339065704201</v>
      </c>
      <c r="C22" s="12">
        <v>470</v>
      </c>
      <c r="D22" s="19">
        <v>59.02</v>
      </c>
      <c r="E22" s="12">
        <v>711</v>
      </c>
      <c r="F22" s="48">
        <v>3422</v>
      </c>
      <c r="G22" s="19">
        <v>122.501138584571</v>
      </c>
      <c r="H22" s="19">
        <v>1150</v>
      </c>
      <c r="I22" s="19">
        <v>369</v>
      </c>
      <c r="J22" s="41">
        <v>94797</v>
      </c>
      <c r="K22" s="12">
        <v>5528</v>
      </c>
      <c r="L22" s="19">
        <v>65</v>
      </c>
      <c r="M22" s="18"/>
      <c r="O22" s="17"/>
    </row>
    <row r="23" spans="1:15" x14ac:dyDescent="0.25">
      <c r="A23" s="16" t="s">
        <v>18</v>
      </c>
      <c r="B23" s="40">
        <v>40.670353414533899</v>
      </c>
      <c r="C23" s="12">
        <v>370</v>
      </c>
      <c r="D23" s="19">
        <v>85</v>
      </c>
      <c r="E23" s="12">
        <v>865</v>
      </c>
      <c r="F23" s="48">
        <v>13962</v>
      </c>
      <c r="G23" s="19">
        <v>114.269957521343</v>
      </c>
      <c r="H23" s="19">
        <v>1040</v>
      </c>
      <c r="I23" s="19">
        <v>573</v>
      </c>
      <c r="J23" s="41">
        <v>154012</v>
      </c>
      <c r="K23" s="12">
        <v>3592</v>
      </c>
      <c r="L23" s="19">
        <v>41</v>
      </c>
      <c r="M23" s="18"/>
      <c r="O23" s="17"/>
    </row>
    <row r="24" spans="1:15" x14ac:dyDescent="0.25">
      <c r="A24" s="11" t="s">
        <v>19</v>
      </c>
      <c r="B24" s="38">
        <v>6.6812260491290898</v>
      </c>
      <c r="C24" s="12">
        <v>60</v>
      </c>
      <c r="D24" s="12">
        <v>38.700000000000003</v>
      </c>
      <c r="E24" s="12">
        <v>446</v>
      </c>
      <c r="F24" s="47">
        <v>11628</v>
      </c>
      <c r="G24" s="12">
        <v>50.712566002860903</v>
      </c>
      <c r="H24" s="12">
        <v>630</v>
      </c>
      <c r="I24" s="12">
        <v>139</v>
      </c>
      <c r="J24" s="41">
        <v>2870</v>
      </c>
      <c r="K24" s="12"/>
      <c r="L24" s="12">
        <v>47</v>
      </c>
      <c r="M24" s="18"/>
      <c r="O24" s="17"/>
    </row>
    <row r="25" spans="1:15" x14ac:dyDescent="0.25">
      <c r="A25" s="16" t="s">
        <v>20</v>
      </c>
      <c r="B25" s="40">
        <v>1.84595325632977</v>
      </c>
      <c r="C25" s="12">
        <v>10</v>
      </c>
      <c r="D25" s="19">
        <v>5.3</v>
      </c>
      <c r="E25" s="12">
        <v>120</v>
      </c>
      <c r="F25" s="48">
        <v>7</v>
      </c>
      <c r="G25" s="19">
        <v>99.652219772423507</v>
      </c>
      <c r="H25" s="19">
        <v>790</v>
      </c>
      <c r="I25" s="19">
        <v>24</v>
      </c>
      <c r="J25" s="41">
        <v>16000</v>
      </c>
      <c r="K25" s="12">
        <v>438</v>
      </c>
      <c r="L25" s="19">
        <v>6</v>
      </c>
      <c r="M25" s="18"/>
      <c r="O25" s="17"/>
    </row>
    <row r="26" spans="1:15" x14ac:dyDescent="0.25">
      <c r="A26" s="11" t="s">
        <v>21</v>
      </c>
      <c r="B26" s="38">
        <v>44.6586517162891</v>
      </c>
      <c r="C26" s="12">
        <v>310</v>
      </c>
      <c r="D26" s="12">
        <v>96.8</v>
      </c>
      <c r="E26" s="12">
        <v>980</v>
      </c>
      <c r="F26" s="47">
        <v>7205</v>
      </c>
      <c r="G26" s="12">
        <v>90.880065993492295</v>
      </c>
      <c r="H26" s="19">
        <v>920</v>
      </c>
      <c r="I26" s="12">
        <v>415</v>
      </c>
      <c r="J26" s="42">
        <v>447</v>
      </c>
      <c r="K26" s="12"/>
      <c r="L26" s="12">
        <v>1</v>
      </c>
      <c r="M26" s="18"/>
      <c r="O26" s="17"/>
    </row>
    <row r="27" spans="1:15" x14ac:dyDescent="0.25">
      <c r="A27" s="11" t="s">
        <v>22</v>
      </c>
      <c r="B27" s="38">
        <v>3.1118722176939002</v>
      </c>
      <c r="C27" s="12">
        <v>30</v>
      </c>
      <c r="D27" s="12">
        <v>34.369999999999997</v>
      </c>
      <c r="E27" s="12">
        <v>418</v>
      </c>
      <c r="F27" s="47">
        <v>164</v>
      </c>
      <c r="G27" s="12">
        <v>82.070061863857703</v>
      </c>
      <c r="H27" s="12">
        <v>960</v>
      </c>
      <c r="I27" s="12">
        <v>57</v>
      </c>
      <c r="J27" s="41">
        <v>10578</v>
      </c>
      <c r="K27" s="12"/>
      <c r="L27" s="12">
        <v>2</v>
      </c>
      <c r="M27" s="18"/>
      <c r="O27" s="17"/>
    </row>
    <row r="28" spans="1:15" x14ac:dyDescent="0.25">
      <c r="A28" s="11" t="s">
        <v>23</v>
      </c>
      <c r="B28" s="38">
        <v>8.0764946259397394</v>
      </c>
      <c r="C28" s="12">
        <v>80</v>
      </c>
      <c r="D28" s="12">
        <v>39.020000000000003</v>
      </c>
      <c r="E28" s="12">
        <v>397</v>
      </c>
      <c r="F28" s="47">
        <v>131</v>
      </c>
      <c r="G28" s="12">
        <v>96.337248277601503</v>
      </c>
      <c r="H28" s="12">
        <v>910</v>
      </c>
      <c r="I28" s="12">
        <v>72</v>
      </c>
      <c r="J28" s="41">
        <v>90568</v>
      </c>
      <c r="K28" s="12">
        <v>3504</v>
      </c>
      <c r="L28" s="12">
        <v>855</v>
      </c>
      <c r="M28" s="18"/>
      <c r="O28" s="17"/>
    </row>
    <row r="29" spans="1:15" x14ac:dyDescent="0.25">
      <c r="A29" s="16" t="s">
        <v>24</v>
      </c>
      <c r="B29" s="40">
        <v>22.163406406595399</v>
      </c>
      <c r="C29" s="12">
        <v>200</v>
      </c>
      <c r="D29" s="19">
        <v>60.8</v>
      </c>
      <c r="E29" s="12">
        <v>693</v>
      </c>
      <c r="F29" s="48">
        <v>1835</v>
      </c>
      <c r="G29" s="19">
        <v>91.278950288463605</v>
      </c>
      <c r="H29" s="19">
        <v>890</v>
      </c>
      <c r="I29" s="19">
        <v>258</v>
      </c>
      <c r="J29" s="41">
        <v>22926</v>
      </c>
      <c r="K29" s="12">
        <v>965</v>
      </c>
      <c r="L29" s="19">
        <v>24</v>
      </c>
      <c r="M29" s="18"/>
      <c r="O29" s="17"/>
    </row>
    <row r="30" spans="1:15" x14ac:dyDescent="0.25">
      <c r="A30" s="16" t="s">
        <v>25</v>
      </c>
      <c r="B30" s="40">
        <v>8.3016324542440394</v>
      </c>
      <c r="C30" s="12">
        <v>60</v>
      </c>
      <c r="D30" s="19">
        <v>18.5</v>
      </c>
      <c r="E30" s="12">
        <v>394</v>
      </c>
      <c r="F30" s="48">
        <v>129</v>
      </c>
      <c r="G30" s="19">
        <v>167.29759387261899</v>
      </c>
      <c r="H30" s="19">
        <v>1460</v>
      </c>
      <c r="I30" s="19">
        <v>177</v>
      </c>
      <c r="J30" s="41">
        <v>17916</v>
      </c>
      <c r="K30" s="12">
        <v>888</v>
      </c>
      <c r="L30" s="19">
        <v>74</v>
      </c>
      <c r="M30" s="18"/>
      <c r="O30" s="17"/>
    </row>
    <row r="31" spans="1:15" x14ac:dyDescent="0.25">
      <c r="A31" s="11" t="s">
        <v>26</v>
      </c>
      <c r="B31" s="38">
        <v>21.841996930511598</v>
      </c>
      <c r="C31" s="12">
        <v>200</v>
      </c>
      <c r="D31" s="12">
        <v>57.6</v>
      </c>
      <c r="E31" s="12">
        <v>597</v>
      </c>
      <c r="F31" s="47">
        <v>2022</v>
      </c>
      <c r="G31" s="12">
        <v>138.951490610451</v>
      </c>
      <c r="H31" s="12">
        <v>1140</v>
      </c>
      <c r="I31" s="12">
        <v>341</v>
      </c>
      <c r="J31" s="41">
        <v>1751868</v>
      </c>
      <c r="K31" s="12">
        <v>29850</v>
      </c>
      <c r="L31" s="12">
        <v>4093</v>
      </c>
      <c r="M31" s="18"/>
    </row>
    <row r="32" spans="1:15" x14ac:dyDescent="0.25">
      <c r="A32" s="11" t="s">
        <v>27</v>
      </c>
      <c r="B32" s="38">
        <v>11.4008577403386</v>
      </c>
      <c r="C32" s="12">
        <v>170</v>
      </c>
      <c r="D32" s="12">
        <v>68.77</v>
      </c>
      <c r="E32" s="12">
        <v>712</v>
      </c>
      <c r="F32" s="47">
        <v>1965</v>
      </c>
      <c r="G32" s="12">
        <v>110.05706454318801</v>
      </c>
      <c r="H32" s="12">
        <v>1230</v>
      </c>
      <c r="I32" s="12">
        <v>721</v>
      </c>
      <c r="J32" s="41">
        <v>2976</v>
      </c>
      <c r="K32" s="12"/>
      <c r="L32" s="12">
        <v>1</v>
      </c>
      <c r="M32" s="18"/>
    </row>
    <row r="33" spans="1:16" x14ac:dyDescent="0.25">
      <c r="A33" s="16" t="s">
        <v>28</v>
      </c>
      <c r="B33" s="40">
        <v>25.348416670875199</v>
      </c>
      <c r="C33" s="12">
        <v>180</v>
      </c>
      <c r="D33" s="19">
        <v>55.49</v>
      </c>
      <c r="E33" s="12">
        <v>598</v>
      </c>
      <c r="F33" s="48">
        <v>38234</v>
      </c>
      <c r="G33" s="19">
        <v>137.706595342242</v>
      </c>
      <c r="H33" s="19">
        <v>1200</v>
      </c>
      <c r="I33" s="19">
        <v>504</v>
      </c>
      <c r="J33" s="41">
        <v>19512</v>
      </c>
      <c r="K33" s="12">
        <v>5114</v>
      </c>
      <c r="L33" s="19">
        <v>68</v>
      </c>
      <c r="M33" s="18"/>
    </row>
    <row r="34" spans="1:16" x14ac:dyDescent="0.25">
      <c r="A34" s="16" t="s">
        <v>29</v>
      </c>
      <c r="B34" s="40">
        <v>0.71525691009818504</v>
      </c>
      <c r="C34" s="12">
        <f>(B34)*10</f>
        <v>7.1525691009818502</v>
      </c>
      <c r="D34" s="19">
        <v>9.4</v>
      </c>
      <c r="E34" s="12">
        <v>140</v>
      </c>
      <c r="F34" s="48">
        <v>2</v>
      </c>
      <c r="G34" s="19">
        <v>71.737469513533995</v>
      </c>
      <c r="H34" s="19">
        <v>890</v>
      </c>
      <c r="I34" s="19">
        <v>16</v>
      </c>
      <c r="J34" s="41">
        <v>15272</v>
      </c>
      <c r="K34" s="12">
        <v>622</v>
      </c>
      <c r="L34" s="19">
        <v>23</v>
      </c>
      <c r="M34" s="18"/>
    </row>
    <row r="35" spans="1:16" x14ac:dyDescent="0.25">
      <c r="A35" s="16" t="s">
        <v>30</v>
      </c>
      <c r="B35" s="40">
        <v>0.206710985817465</v>
      </c>
      <c r="C35" s="12">
        <f>(B35)*10</f>
        <v>2.0671098581746499</v>
      </c>
      <c r="D35" s="19">
        <v>1.38</v>
      </c>
      <c r="E35" s="12">
        <v>52</v>
      </c>
      <c r="F35" s="48">
        <v>6</v>
      </c>
      <c r="G35" s="19">
        <v>30.462010357585498</v>
      </c>
      <c r="H35" s="19">
        <v>520</v>
      </c>
      <c r="I35" s="19">
        <v>6</v>
      </c>
      <c r="J35" s="41">
        <v>12322</v>
      </c>
      <c r="K35" s="12"/>
      <c r="L35" s="19">
        <v>7</v>
      </c>
      <c r="M35" s="18"/>
      <c r="P35" s="4"/>
    </row>
    <row r="36" spans="1:16" x14ac:dyDescent="0.25">
      <c r="A36" s="11" t="s">
        <v>31</v>
      </c>
      <c r="B36" s="38">
        <v>11.622259683065399</v>
      </c>
      <c r="C36" s="12">
        <v>10</v>
      </c>
      <c r="D36" s="12">
        <v>40.26</v>
      </c>
      <c r="E36" s="12">
        <v>256</v>
      </c>
      <c r="F36" s="47">
        <v>81</v>
      </c>
      <c r="G36" s="12">
        <v>121.78970170976299</v>
      </c>
      <c r="H36" s="12">
        <v>1150</v>
      </c>
      <c r="I36" s="12">
        <v>21</v>
      </c>
      <c r="J36" s="41">
        <v>55000</v>
      </c>
      <c r="K36" s="12">
        <v>642</v>
      </c>
      <c r="L36" s="12">
        <v>16</v>
      </c>
      <c r="M36" s="18"/>
    </row>
    <row r="37" spans="1:16" x14ac:dyDescent="0.25">
      <c r="A37" s="16" t="s">
        <v>32</v>
      </c>
      <c r="B37" s="40">
        <v>2.3432611188666899</v>
      </c>
      <c r="C37" s="12">
        <v>30</v>
      </c>
      <c r="D37" s="19">
        <v>9</v>
      </c>
      <c r="E37" s="12">
        <v>250</v>
      </c>
      <c r="F37" s="48">
        <v>5</v>
      </c>
      <c r="G37" s="19">
        <v>132.733798148657</v>
      </c>
      <c r="H37" s="19">
        <v>790</v>
      </c>
      <c r="I37" s="19">
        <v>15</v>
      </c>
      <c r="J37" s="41">
        <v>51350</v>
      </c>
      <c r="K37" s="12">
        <v>987</v>
      </c>
      <c r="L37" s="19">
        <v>33</v>
      </c>
      <c r="M37" s="18"/>
    </row>
    <row r="38" spans="1:16" x14ac:dyDescent="0.25">
      <c r="A38" s="11" t="s">
        <v>33</v>
      </c>
      <c r="B38" s="38">
        <v>4.6074453543051996</v>
      </c>
      <c r="C38" s="12">
        <v>410</v>
      </c>
      <c r="D38" s="12">
        <v>11</v>
      </c>
      <c r="E38" s="12">
        <v>898</v>
      </c>
      <c r="F38" s="47">
        <v>30976</v>
      </c>
      <c r="G38" s="12">
        <v>75.685133096497594</v>
      </c>
      <c r="H38" s="12">
        <v>880</v>
      </c>
      <c r="I38" s="12">
        <v>662</v>
      </c>
      <c r="J38" s="41">
        <v>1042300</v>
      </c>
      <c r="K38" s="12">
        <v>77932</v>
      </c>
      <c r="L38" s="12">
        <v>1467</v>
      </c>
      <c r="M38" s="18"/>
    </row>
    <row r="39" spans="1:16" x14ac:dyDescent="0.25">
      <c r="A39" s="16" t="s">
        <v>34</v>
      </c>
      <c r="B39" s="40">
        <v>46.175154818901902</v>
      </c>
      <c r="C39" s="12">
        <v>120</v>
      </c>
      <c r="D39" s="19">
        <v>87.12</v>
      </c>
      <c r="E39" s="12">
        <v>482</v>
      </c>
      <c r="F39" s="48">
        <v>490</v>
      </c>
      <c r="G39" s="19">
        <v>81.039316496462206</v>
      </c>
      <c r="H39" s="19">
        <v>1090</v>
      </c>
      <c r="I39" s="19">
        <v>101</v>
      </c>
      <c r="J39" s="41">
        <v>1350</v>
      </c>
      <c r="K39" s="12"/>
      <c r="L39" s="19">
        <v>9</v>
      </c>
      <c r="M39" s="18"/>
    </row>
    <row r="40" spans="1:16" x14ac:dyDescent="0.25">
      <c r="A40" s="11" t="s">
        <v>35</v>
      </c>
      <c r="B40" s="38">
        <v>55.5549927396751</v>
      </c>
      <c r="C40" s="12">
        <v>600</v>
      </c>
      <c r="D40" s="12">
        <v>74.099999999999994</v>
      </c>
      <c r="E40" s="12">
        <v>790</v>
      </c>
      <c r="F40" s="47">
        <v>11935</v>
      </c>
      <c r="G40" s="12">
        <v>153.74835376355</v>
      </c>
      <c r="H40" s="12">
        <v>1640</v>
      </c>
      <c r="I40" s="12"/>
      <c r="J40" s="42">
        <v>785</v>
      </c>
      <c r="K40" s="12"/>
      <c r="L40" s="12">
        <v>3</v>
      </c>
      <c r="M40" s="18"/>
    </row>
    <row r="41" spans="1:16" x14ac:dyDescent="0.25">
      <c r="A41" s="16" t="s">
        <v>36</v>
      </c>
      <c r="B41" s="40">
        <v>1.6988012621244001E-2</v>
      </c>
      <c r="C41" s="12">
        <v>1</v>
      </c>
      <c r="D41" s="19">
        <v>4.03</v>
      </c>
      <c r="E41" s="12">
        <v>46</v>
      </c>
      <c r="F41" s="48">
        <v>1</v>
      </c>
      <c r="G41" s="19">
        <v>24.539608931702499</v>
      </c>
      <c r="H41" s="19">
        <v>220</v>
      </c>
      <c r="I41" s="19">
        <v>4</v>
      </c>
      <c r="J41" s="41">
        <v>20278</v>
      </c>
      <c r="K41" s="12"/>
      <c r="L41" s="19">
        <v>39</v>
      </c>
      <c r="M41" s="18"/>
    </row>
    <row r="42" spans="1:16" x14ac:dyDescent="0.25">
      <c r="A42" s="16" t="s">
        <v>37</v>
      </c>
      <c r="B42" s="40">
        <v>0.17848565143402401</v>
      </c>
      <c r="C42" s="12">
        <f>(B42)*10</f>
        <v>1.7848565143402402</v>
      </c>
      <c r="D42" s="19">
        <v>2.5</v>
      </c>
      <c r="E42" s="12">
        <v>50</v>
      </c>
      <c r="F42" s="48">
        <v>0.14719895499999999</v>
      </c>
      <c r="G42" s="19">
        <v>39.750979967975503</v>
      </c>
      <c r="H42" s="19">
        <v>520</v>
      </c>
      <c r="I42" s="19">
        <v>6</v>
      </c>
      <c r="J42" s="41">
        <v>40231</v>
      </c>
      <c r="K42" s="12"/>
      <c r="L42" s="19">
        <v>59</v>
      </c>
      <c r="M42" s="18"/>
    </row>
    <row r="43" spans="1:16" x14ac:dyDescent="0.25">
      <c r="A43" s="16" t="s">
        <v>38</v>
      </c>
      <c r="B43" s="40"/>
      <c r="C43" s="12"/>
      <c r="D43" s="19"/>
      <c r="E43" s="12"/>
      <c r="F43" s="48"/>
      <c r="G43" s="19"/>
      <c r="H43" s="19"/>
      <c r="I43" s="19"/>
      <c r="J43" s="42"/>
      <c r="K43" s="12"/>
      <c r="L43" s="19">
        <v>1</v>
      </c>
      <c r="M43" s="18"/>
    </row>
    <row r="44" spans="1:16" x14ac:dyDescent="0.25">
      <c r="A44" s="11" t="s">
        <v>39</v>
      </c>
      <c r="B44" s="38">
        <v>19.172670526894599</v>
      </c>
      <c r="C44" s="12">
        <v>180</v>
      </c>
      <c r="D44" s="12">
        <v>72.349999999999994</v>
      </c>
      <c r="E44" s="12">
        <v>660</v>
      </c>
      <c r="F44" s="47">
        <v>8309</v>
      </c>
      <c r="G44" s="12">
        <v>133.25562876138599</v>
      </c>
      <c r="H44" s="12">
        <v>1290</v>
      </c>
      <c r="I44" s="12">
        <v>230</v>
      </c>
      <c r="J44" s="41">
        <v>77764</v>
      </c>
      <c r="K44" s="12">
        <v>7282</v>
      </c>
      <c r="L44" s="12">
        <v>481</v>
      </c>
      <c r="M44" s="18"/>
    </row>
    <row r="45" spans="1:16" x14ac:dyDescent="0.25">
      <c r="A45" s="11" t="s">
        <v>40</v>
      </c>
      <c r="B45" s="38">
        <v>17.8958884123549</v>
      </c>
      <c r="C45" s="12">
        <v>140</v>
      </c>
      <c r="D45" s="12">
        <v>49.3</v>
      </c>
      <c r="E45" s="12">
        <v>532</v>
      </c>
      <c r="F45" s="47">
        <v>447</v>
      </c>
      <c r="G45" s="12">
        <v>92.273490822718898</v>
      </c>
      <c r="H45" s="12">
        <v>1070</v>
      </c>
      <c r="I45" s="12">
        <v>173</v>
      </c>
      <c r="J45" s="41">
        <v>4577300</v>
      </c>
      <c r="K45" s="12">
        <v>124000</v>
      </c>
      <c r="L45" s="12">
        <v>507</v>
      </c>
      <c r="M45" s="18"/>
    </row>
    <row r="46" spans="1:16" x14ac:dyDescent="0.25">
      <c r="A46" s="11" t="s">
        <v>41</v>
      </c>
      <c r="B46" s="38">
        <v>14.676027278806901</v>
      </c>
      <c r="C46" s="12">
        <v>150</v>
      </c>
      <c r="D46" s="12">
        <v>52.57</v>
      </c>
      <c r="E46" s="12">
        <v>581</v>
      </c>
      <c r="F46" s="47">
        <v>653</v>
      </c>
      <c r="G46" s="12">
        <v>113.081145429323</v>
      </c>
      <c r="H46" s="12">
        <v>1300</v>
      </c>
      <c r="I46" s="12">
        <v>116</v>
      </c>
      <c r="J46" s="41">
        <v>206500</v>
      </c>
      <c r="K46" s="12">
        <v>2141</v>
      </c>
      <c r="L46" s="12">
        <v>836</v>
      </c>
      <c r="M46" s="18"/>
    </row>
    <row r="47" spans="1:16" x14ac:dyDescent="0.25">
      <c r="A47" s="16" t="s">
        <v>42</v>
      </c>
      <c r="B47" s="40">
        <v>3.1231809132446799</v>
      </c>
      <c r="C47" s="12">
        <v>20</v>
      </c>
      <c r="D47" s="19">
        <v>6.98</v>
      </c>
      <c r="E47" s="12">
        <v>79</v>
      </c>
      <c r="F47" s="48">
        <v>7</v>
      </c>
      <c r="G47" s="19">
        <v>50.901203820115398</v>
      </c>
      <c r="H47" s="19">
        <v>550</v>
      </c>
      <c r="I47" s="19">
        <v>33</v>
      </c>
      <c r="J47" s="42">
        <v>880</v>
      </c>
      <c r="K47" s="12"/>
      <c r="L47" s="19">
        <v>4</v>
      </c>
      <c r="M47" s="18"/>
    </row>
    <row r="48" spans="1:16" x14ac:dyDescent="0.25">
      <c r="A48" s="16" t="s">
        <v>43</v>
      </c>
      <c r="B48" s="40"/>
      <c r="C48" s="12"/>
      <c r="D48" s="19">
        <v>3</v>
      </c>
      <c r="E48" s="12">
        <v>38</v>
      </c>
      <c r="F48" s="48">
        <v>2</v>
      </c>
      <c r="G48" s="19">
        <v>53.493216375439303</v>
      </c>
      <c r="H48" s="19">
        <v>420</v>
      </c>
      <c r="I48" s="19">
        <v>25</v>
      </c>
      <c r="J48" s="41">
        <v>153497</v>
      </c>
      <c r="K48" s="12">
        <v>4007</v>
      </c>
      <c r="L48" s="19">
        <v>198</v>
      </c>
      <c r="M48" s="18"/>
    </row>
    <row r="49" spans="1:13" x14ac:dyDescent="0.25">
      <c r="A49" s="16" t="s">
        <v>44</v>
      </c>
      <c r="B49" s="40">
        <v>0.35756638998779</v>
      </c>
      <c r="C49" s="12">
        <f>(B49)*10</f>
        <v>3.5756638998778998</v>
      </c>
      <c r="D49" s="19">
        <v>7.11</v>
      </c>
      <c r="E49" s="12">
        <v>76</v>
      </c>
      <c r="F49" s="48">
        <v>6</v>
      </c>
      <c r="G49" s="19">
        <v>108.149574188884</v>
      </c>
      <c r="H49" s="19">
        <v>1020</v>
      </c>
      <c r="I49" s="19">
        <v>27</v>
      </c>
      <c r="J49" s="41">
        <v>17289</v>
      </c>
      <c r="K49" s="12">
        <v>510</v>
      </c>
      <c r="L49" s="19">
        <v>27</v>
      </c>
      <c r="M49" s="18"/>
    </row>
    <row r="50" spans="1:13" x14ac:dyDescent="0.25">
      <c r="A50" s="11" t="s">
        <v>45</v>
      </c>
      <c r="B50" s="38">
        <v>17.846511218154799</v>
      </c>
      <c r="C50" s="12">
        <v>170</v>
      </c>
      <c r="D50" s="12">
        <v>49.41</v>
      </c>
      <c r="E50" s="12">
        <v>660</v>
      </c>
      <c r="F50" s="47">
        <v>1217</v>
      </c>
      <c r="G50" s="12">
        <v>143.828359244231</v>
      </c>
      <c r="H50" s="12">
        <v>1790</v>
      </c>
      <c r="I50" s="12">
        <v>224</v>
      </c>
      <c r="J50" s="41">
        <v>39018</v>
      </c>
      <c r="K50" s="12">
        <v>278</v>
      </c>
      <c r="L50" s="12">
        <v>161</v>
      </c>
      <c r="M50" s="18"/>
    </row>
    <row r="51" spans="1:13" x14ac:dyDescent="0.25">
      <c r="A51" s="16" t="s">
        <v>46</v>
      </c>
      <c r="B51" s="40">
        <v>1.1664822698867101</v>
      </c>
      <c r="C51" s="12">
        <v>10</v>
      </c>
      <c r="D51" s="19">
        <v>14.6</v>
      </c>
      <c r="E51" s="12">
        <v>265</v>
      </c>
      <c r="F51" s="48">
        <v>11</v>
      </c>
      <c r="G51" s="19">
        <v>106.24760932274501</v>
      </c>
      <c r="H51" s="19">
        <v>1310</v>
      </c>
      <c r="I51" s="19">
        <v>41</v>
      </c>
      <c r="J51" s="41">
        <v>81996</v>
      </c>
      <c r="K51" s="12">
        <v>660</v>
      </c>
      <c r="L51" s="19">
        <v>27</v>
      </c>
      <c r="M51" s="18"/>
    </row>
    <row r="52" spans="1:13" x14ac:dyDescent="0.25">
      <c r="A52" s="16" t="s">
        <v>47</v>
      </c>
      <c r="B52" s="40">
        <v>36.726705062026497</v>
      </c>
      <c r="C52" s="12">
        <v>330</v>
      </c>
      <c r="D52" s="19">
        <v>68.569999999999993</v>
      </c>
      <c r="E52" s="12">
        <v>727</v>
      </c>
      <c r="F52" s="48">
        <v>19449</v>
      </c>
      <c r="G52" s="19">
        <v>104.431321400248</v>
      </c>
      <c r="H52" s="19">
        <v>1010</v>
      </c>
      <c r="I52" s="19">
        <v>394</v>
      </c>
      <c r="J52" s="41">
        <v>29410</v>
      </c>
      <c r="K52" s="12">
        <v>2722</v>
      </c>
      <c r="L52" s="19">
        <v>69</v>
      </c>
      <c r="M52" s="18"/>
    </row>
    <row r="53" spans="1:13" x14ac:dyDescent="0.25">
      <c r="A53" s="11" t="s">
        <v>48</v>
      </c>
      <c r="B53" s="38">
        <v>11.2342328267012</v>
      </c>
      <c r="C53" s="12">
        <v>120</v>
      </c>
      <c r="D53" s="12">
        <v>30</v>
      </c>
      <c r="E53" s="12">
        <v>388</v>
      </c>
      <c r="F53" s="47">
        <v>15</v>
      </c>
      <c r="G53" s="12">
        <v>22.478395842750199</v>
      </c>
      <c r="H53" s="12">
        <v>410</v>
      </c>
      <c r="I53" s="12">
        <v>42</v>
      </c>
      <c r="J53" s="41">
        <v>60858</v>
      </c>
      <c r="K53" s="12">
        <v>8367</v>
      </c>
      <c r="L53" s="12">
        <v>133</v>
      </c>
      <c r="M53" s="18"/>
    </row>
    <row r="54" spans="1:13" x14ac:dyDescent="0.25">
      <c r="A54" s="16" t="s">
        <v>49</v>
      </c>
      <c r="B54" s="40">
        <v>38.928297782940803</v>
      </c>
      <c r="C54" s="12">
        <f>(B54)*10</f>
        <v>389.28297782940803</v>
      </c>
      <c r="D54" s="19"/>
      <c r="E54" s="12">
        <v>939</v>
      </c>
      <c r="F54" s="48">
        <v>3734</v>
      </c>
      <c r="G54" s="19">
        <v>121.596554536691</v>
      </c>
      <c r="H54" s="12">
        <f>G54*10</f>
        <v>1215.96554536691</v>
      </c>
      <c r="I54" s="19"/>
      <c r="J54" s="41">
        <v>550</v>
      </c>
      <c r="K54" s="12"/>
      <c r="L54" s="19">
        <v>1</v>
      </c>
      <c r="M54" s="18"/>
    </row>
    <row r="55" spans="1:13" x14ac:dyDescent="0.25">
      <c r="A55" s="16" t="s">
        <v>50</v>
      </c>
      <c r="B55" s="40">
        <v>28.435169783306701</v>
      </c>
      <c r="C55" s="12">
        <v>260</v>
      </c>
      <c r="D55" s="19">
        <v>69.33</v>
      </c>
      <c r="E55" s="12">
        <v>759</v>
      </c>
      <c r="F55" s="48">
        <v>6373</v>
      </c>
      <c r="G55" s="19">
        <v>96.335310105822899</v>
      </c>
      <c r="H55" s="19">
        <v>960</v>
      </c>
      <c r="I55" s="19">
        <v>512</v>
      </c>
      <c r="J55" s="41">
        <v>20006</v>
      </c>
      <c r="K55" s="12"/>
      <c r="L55" s="19">
        <v>15</v>
      </c>
      <c r="M55" s="18"/>
    </row>
    <row r="56" spans="1:13" x14ac:dyDescent="0.25">
      <c r="A56" s="16" t="s">
        <v>51</v>
      </c>
      <c r="B56" s="40">
        <v>18.638852608657299</v>
      </c>
      <c r="C56" s="12">
        <v>150</v>
      </c>
      <c r="D56" s="19">
        <v>79.709999999999994</v>
      </c>
      <c r="E56" s="12">
        <v>765</v>
      </c>
      <c r="F56" s="48">
        <v>42468</v>
      </c>
      <c r="G56" s="19">
        <v>129.539048019137</v>
      </c>
      <c r="H56" s="19">
        <v>1180</v>
      </c>
      <c r="I56" s="19">
        <v>559</v>
      </c>
      <c r="J56" s="41">
        <v>130661</v>
      </c>
      <c r="K56" s="12">
        <v>9622</v>
      </c>
      <c r="L56" s="19">
        <v>128</v>
      </c>
      <c r="M56" s="18"/>
    </row>
    <row r="57" spans="1:13" x14ac:dyDescent="0.25">
      <c r="A57" s="16" t="s">
        <v>52</v>
      </c>
      <c r="B57" s="40">
        <v>33.215299359028002</v>
      </c>
      <c r="C57" s="12">
        <v>260</v>
      </c>
      <c r="D57" s="19">
        <v>95.99</v>
      </c>
      <c r="E57" s="12">
        <v>970</v>
      </c>
      <c r="F57" s="48">
        <v>123231</v>
      </c>
      <c r="G57" s="19">
        <v>125.88812705401099</v>
      </c>
      <c r="H57" s="19">
        <v>1240</v>
      </c>
      <c r="I57" s="19">
        <v>497</v>
      </c>
      <c r="J57" s="41">
        <v>74558</v>
      </c>
      <c r="K57" s="12">
        <v>3476</v>
      </c>
      <c r="L57" s="19">
        <v>80</v>
      </c>
      <c r="M57" s="18"/>
    </row>
    <row r="58" spans="1:13" x14ac:dyDescent="0.25">
      <c r="A58" s="16" t="s">
        <v>53</v>
      </c>
      <c r="B58" s="40">
        <v>2.4722643129458799</v>
      </c>
      <c r="C58" s="12">
        <v>40</v>
      </c>
      <c r="D58" s="19">
        <v>10.71</v>
      </c>
      <c r="E58" s="12">
        <v>131</v>
      </c>
      <c r="F58" s="48">
        <v>37</v>
      </c>
      <c r="G58" s="19">
        <v>32.386865588116201</v>
      </c>
      <c r="H58" s="19">
        <v>430</v>
      </c>
      <c r="I58" s="19">
        <v>28</v>
      </c>
      <c r="J58" s="41">
        <v>3029</v>
      </c>
      <c r="K58" s="12">
        <v>97</v>
      </c>
      <c r="L58" s="19">
        <v>13</v>
      </c>
      <c r="M58" s="18"/>
    </row>
    <row r="59" spans="1:13" x14ac:dyDescent="0.25">
      <c r="A59" s="11" t="s">
        <v>54</v>
      </c>
      <c r="B59" s="38">
        <v>24.329218562087899</v>
      </c>
      <c r="C59" s="12">
        <v>180</v>
      </c>
      <c r="D59" s="12">
        <v>62.86</v>
      </c>
      <c r="E59" s="12">
        <v>670</v>
      </c>
      <c r="F59" s="47">
        <v>6418</v>
      </c>
      <c r="G59" s="12">
        <v>127.45192905821</v>
      </c>
      <c r="H59" s="12">
        <v>1060</v>
      </c>
      <c r="I59" s="12">
        <v>163</v>
      </c>
      <c r="J59" s="41">
        <v>1512</v>
      </c>
      <c r="K59" s="12"/>
      <c r="L59" s="12">
        <v>2</v>
      </c>
      <c r="M59" s="18"/>
    </row>
    <row r="60" spans="1:13" x14ac:dyDescent="0.25">
      <c r="A60" s="11" t="s">
        <v>55</v>
      </c>
      <c r="B60" s="38">
        <v>11.6451168843553</v>
      </c>
      <c r="C60" s="12">
        <v>120</v>
      </c>
      <c r="D60" s="12">
        <v>49.58</v>
      </c>
      <c r="E60" s="12">
        <v>613</v>
      </c>
      <c r="F60" s="47">
        <v>118</v>
      </c>
      <c r="G60" s="12">
        <v>78.863826359199606</v>
      </c>
      <c r="H60" s="12">
        <v>820</v>
      </c>
      <c r="I60" s="12">
        <v>153</v>
      </c>
      <c r="J60" s="41">
        <v>19705</v>
      </c>
      <c r="K60" s="12">
        <v>496</v>
      </c>
      <c r="L60" s="12">
        <v>36</v>
      </c>
      <c r="M60" s="18"/>
    </row>
    <row r="61" spans="1:13" x14ac:dyDescent="0.25">
      <c r="A61" s="11" t="s">
        <v>56</v>
      </c>
      <c r="B61" s="38">
        <v>15.277223266798901</v>
      </c>
      <c r="C61" s="12">
        <v>150</v>
      </c>
      <c r="D61" s="12">
        <v>43</v>
      </c>
      <c r="E61" s="12">
        <v>541</v>
      </c>
      <c r="F61" s="47">
        <v>269</v>
      </c>
      <c r="G61" s="12">
        <v>103.899164782894</v>
      </c>
      <c r="H61" s="12">
        <v>850</v>
      </c>
      <c r="I61" s="12">
        <v>141</v>
      </c>
      <c r="J61" s="41">
        <v>43670</v>
      </c>
      <c r="K61" s="12">
        <v>965</v>
      </c>
      <c r="L61" s="12">
        <v>432</v>
      </c>
      <c r="M61" s="18"/>
    </row>
    <row r="62" spans="1:13" x14ac:dyDescent="0.25">
      <c r="A62" s="11" t="s">
        <v>57</v>
      </c>
      <c r="B62" s="38">
        <v>7.57424390945424</v>
      </c>
      <c r="C62" s="12">
        <v>70</v>
      </c>
      <c r="D62" s="12">
        <v>31.7</v>
      </c>
      <c r="E62" s="12">
        <v>392</v>
      </c>
      <c r="F62" s="47">
        <v>34</v>
      </c>
      <c r="G62" s="12">
        <v>114.305985751523</v>
      </c>
      <c r="H62" s="12">
        <v>1060</v>
      </c>
      <c r="I62" s="12">
        <v>62</v>
      </c>
      <c r="J62" s="41">
        <v>137430</v>
      </c>
      <c r="K62" s="12">
        <v>5085</v>
      </c>
      <c r="L62" s="12">
        <v>83</v>
      </c>
      <c r="M62" s="18"/>
    </row>
    <row r="63" spans="1:13" x14ac:dyDescent="0.25">
      <c r="A63" s="11" t="s">
        <v>58</v>
      </c>
      <c r="B63" s="38">
        <v>14.940633658701</v>
      </c>
      <c r="C63" s="12">
        <v>110</v>
      </c>
      <c r="D63" s="12">
        <v>29.7</v>
      </c>
      <c r="E63" s="12">
        <v>290</v>
      </c>
      <c r="F63" s="47">
        <v>90</v>
      </c>
      <c r="G63" s="12">
        <v>144.01157814401299</v>
      </c>
      <c r="H63" s="12">
        <v>1620</v>
      </c>
      <c r="I63" s="12">
        <v>41</v>
      </c>
      <c r="J63" s="41">
        <v>10886</v>
      </c>
      <c r="K63" s="12">
        <v>13</v>
      </c>
      <c r="L63" s="12">
        <v>68</v>
      </c>
      <c r="M63" s="18"/>
    </row>
    <row r="64" spans="1:13" x14ac:dyDescent="0.25">
      <c r="A64" s="16" t="s">
        <v>59</v>
      </c>
      <c r="B64" s="40">
        <v>1.94200711769386</v>
      </c>
      <c r="C64" s="12">
        <v>10</v>
      </c>
      <c r="D64" s="19">
        <v>18.86</v>
      </c>
      <c r="E64" s="12">
        <v>238</v>
      </c>
      <c r="F64" s="48">
        <v>10</v>
      </c>
      <c r="G64" s="19">
        <v>66.388110957881196</v>
      </c>
      <c r="H64" s="19">
        <v>740</v>
      </c>
      <c r="I64" s="19">
        <v>13</v>
      </c>
      <c r="J64" s="41">
        <v>2880</v>
      </c>
      <c r="K64" s="12"/>
      <c r="L64" s="19">
        <v>7</v>
      </c>
      <c r="M64" s="18"/>
    </row>
    <row r="65" spans="1:13" x14ac:dyDescent="0.25">
      <c r="A65" s="16" t="s">
        <v>60</v>
      </c>
      <c r="B65" s="40">
        <v>0.97916579969694795</v>
      </c>
      <c r="C65" s="12">
        <f>(B65)*10</f>
        <v>9.7916579969694801</v>
      </c>
      <c r="D65" s="19">
        <v>0.99</v>
      </c>
      <c r="E65" s="12">
        <v>12</v>
      </c>
      <c r="F65" s="48">
        <v>0</v>
      </c>
      <c r="G65" s="19">
        <v>6.3859969498985301</v>
      </c>
      <c r="H65" s="19">
        <v>90</v>
      </c>
      <c r="I65" s="19">
        <v>11</v>
      </c>
      <c r="J65" s="41">
        <v>4010</v>
      </c>
      <c r="K65" s="12">
        <v>306</v>
      </c>
      <c r="L65" s="19">
        <v>13</v>
      </c>
      <c r="M65" s="18"/>
    </row>
    <row r="66" spans="1:13" x14ac:dyDescent="0.25">
      <c r="A66" s="16" t="s">
        <v>61</v>
      </c>
      <c r="B66" s="40">
        <v>31.725985397707198</v>
      </c>
      <c r="C66" s="12">
        <v>290</v>
      </c>
      <c r="D66" s="19">
        <v>84.24</v>
      </c>
      <c r="E66" s="12">
        <v>872</v>
      </c>
      <c r="F66" s="48">
        <v>49265</v>
      </c>
      <c r="G66" s="19">
        <v>160.68784853373401</v>
      </c>
      <c r="H66" s="19">
        <v>1520</v>
      </c>
      <c r="I66" s="19">
        <v>596</v>
      </c>
      <c r="J66" s="41">
        <v>58412</v>
      </c>
      <c r="K66" s="12">
        <v>2146</v>
      </c>
      <c r="L66" s="19">
        <v>18</v>
      </c>
      <c r="M66" s="18"/>
    </row>
    <row r="67" spans="1:13" x14ac:dyDescent="0.25">
      <c r="A67" s="16" t="s">
        <v>737</v>
      </c>
      <c r="B67" s="40">
        <v>3.50239488082391</v>
      </c>
      <c r="C67" s="12">
        <v>30</v>
      </c>
      <c r="D67" s="19">
        <v>27.1</v>
      </c>
      <c r="E67" s="12">
        <v>286</v>
      </c>
      <c r="F67" s="48">
        <v>43</v>
      </c>
      <c r="G67" s="19">
        <v>72.319721322958699</v>
      </c>
      <c r="H67" s="19">
        <v>680</v>
      </c>
      <c r="I67" s="19">
        <v>89</v>
      </c>
      <c r="J67" s="41">
        <v>3594</v>
      </c>
      <c r="K67" s="12">
        <v>301</v>
      </c>
      <c r="L67" s="19">
        <v>14</v>
      </c>
      <c r="M67" s="18"/>
    </row>
    <row r="68" spans="1:13" x14ac:dyDescent="0.25">
      <c r="A68" s="16" t="s">
        <v>62</v>
      </c>
      <c r="B68" s="40">
        <v>0.849687829354416</v>
      </c>
      <c r="C68" s="12">
        <v>10</v>
      </c>
      <c r="D68" s="19">
        <v>2.9</v>
      </c>
      <c r="E68" s="12">
        <v>154</v>
      </c>
      <c r="F68" s="48">
        <v>1</v>
      </c>
      <c r="G68" s="19">
        <v>31.5938803866051</v>
      </c>
      <c r="H68" s="19">
        <v>590</v>
      </c>
      <c r="I68" s="19">
        <v>9</v>
      </c>
      <c r="J68" s="41">
        <v>110414</v>
      </c>
      <c r="K68" s="12">
        <v>659</v>
      </c>
      <c r="L68" s="19">
        <v>57</v>
      </c>
      <c r="M68" s="18"/>
    </row>
    <row r="69" spans="1:13" x14ac:dyDescent="0.25">
      <c r="A69" s="16" t="s">
        <v>63</v>
      </c>
      <c r="B69" s="40">
        <v>34.993934492519202</v>
      </c>
      <c r="C69" s="12">
        <v>460</v>
      </c>
      <c r="D69" s="19">
        <v>94.66</v>
      </c>
      <c r="E69" s="12">
        <v>951</v>
      </c>
      <c r="F69" s="48">
        <v>4591</v>
      </c>
      <c r="G69" s="19">
        <v>124.116457743631</v>
      </c>
      <c r="H69" s="19">
        <v>1070</v>
      </c>
      <c r="I69" s="19"/>
      <c r="J69" s="42">
        <v>960</v>
      </c>
      <c r="K69" s="12"/>
      <c r="L69" s="19">
        <v>1</v>
      </c>
      <c r="M69" s="18"/>
    </row>
    <row r="70" spans="1:13" x14ac:dyDescent="0.25">
      <c r="A70" s="11" t="s">
        <v>64</v>
      </c>
      <c r="B70" s="38">
        <v>8.5397626002365197</v>
      </c>
      <c r="C70" s="12">
        <v>80</v>
      </c>
      <c r="D70" s="12">
        <v>41.8</v>
      </c>
      <c r="E70" s="12">
        <v>465</v>
      </c>
      <c r="F70" s="47">
        <v>167</v>
      </c>
      <c r="G70" s="12">
        <v>98.776700145542407</v>
      </c>
      <c r="H70" s="12">
        <v>1120</v>
      </c>
      <c r="I70" s="12">
        <v>188</v>
      </c>
      <c r="J70" s="41">
        <v>3440</v>
      </c>
      <c r="K70" s="12">
        <v>597</v>
      </c>
      <c r="L70" s="12">
        <v>28</v>
      </c>
      <c r="M70" s="18"/>
    </row>
    <row r="71" spans="1:13" x14ac:dyDescent="0.25">
      <c r="A71" s="16" t="s">
        <v>65</v>
      </c>
      <c r="B71" s="40">
        <v>11.7351033719684</v>
      </c>
      <c r="C71" s="12">
        <v>70</v>
      </c>
      <c r="D71" s="19">
        <v>92.38</v>
      </c>
      <c r="E71" s="12">
        <v>877</v>
      </c>
      <c r="F71" s="48">
        <v>33928</v>
      </c>
      <c r="G71" s="19">
        <v>139.66389620495801</v>
      </c>
      <c r="H71" s="19">
        <v>1320</v>
      </c>
      <c r="I71" s="19">
        <v>494</v>
      </c>
      <c r="J71" s="41">
        <v>454000</v>
      </c>
      <c r="K71" s="12">
        <v>5926</v>
      </c>
      <c r="L71" s="19">
        <v>148</v>
      </c>
      <c r="M71" s="18"/>
    </row>
    <row r="72" spans="1:13" x14ac:dyDescent="0.25">
      <c r="A72" s="16" t="s">
        <v>66</v>
      </c>
      <c r="B72" s="40">
        <v>60.031299813854197</v>
      </c>
      <c r="C72" s="12">
        <v>580</v>
      </c>
      <c r="D72" s="19">
        <v>83.75</v>
      </c>
      <c r="E72" s="12">
        <v>856</v>
      </c>
      <c r="F72" s="48">
        <v>20301</v>
      </c>
      <c r="G72" s="19">
        <v>101.212415676367</v>
      </c>
      <c r="H72" s="19">
        <v>1030</v>
      </c>
      <c r="I72" s="19">
        <v>580</v>
      </c>
      <c r="J72" s="41">
        <v>1028446</v>
      </c>
      <c r="K72" s="12">
        <v>29640</v>
      </c>
      <c r="L72" s="19">
        <v>464</v>
      </c>
      <c r="M72" s="18"/>
    </row>
    <row r="73" spans="1:13" x14ac:dyDescent="0.25">
      <c r="A73" s="11" t="s">
        <v>67</v>
      </c>
      <c r="B73" s="38">
        <v>21.778905426411999</v>
      </c>
      <c r="C73" s="12">
        <v>330</v>
      </c>
      <c r="D73" s="12">
        <v>60.68</v>
      </c>
      <c r="E73" s="12">
        <v>684</v>
      </c>
      <c r="F73" s="47">
        <v>720</v>
      </c>
      <c r="G73" s="12">
        <v>91.169081780334807</v>
      </c>
      <c r="H73" s="12">
        <v>970</v>
      </c>
      <c r="I73" s="12"/>
      <c r="J73" s="41">
        <v>2590</v>
      </c>
      <c r="K73" s="12"/>
      <c r="L73" s="12">
        <v>54</v>
      </c>
      <c r="M73" s="18"/>
    </row>
    <row r="74" spans="1:13" x14ac:dyDescent="0.25">
      <c r="A74" s="16" t="s">
        <v>68</v>
      </c>
      <c r="B74" s="40">
        <v>1.08093641419885</v>
      </c>
      <c r="C74" s="12">
        <f>(B74)*10</f>
        <v>10.8093641419885</v>
      </c>
      <c r="D74" s="19">
        <v>9.81</v>
      </c>
      <c r="E74" s="12">
        <v>481</v>
      </c>
      <c r="F74" s="48">
        <v>27</v>
      </c>
      <c r="G74" s="19">
        <v>171.37505303004599</v>
      </c>
      <c r="H74" s="19">
        <v>1500</v>
      </c>
      <c r="I74" s="19">
        <v>14</v>
      </c>
      <c r="J74" s="41">
        <v>9170</v>
      </c>
      <c r="K74" s="12">
        <v>649</v>
      </c>
      <c r="L74" s="19">
        <v>44</v>
      </c>
      <c r="M74" s="18"/>
    </row>
    <row r="75" spans="1:13" x14ac:dyDescent="0.25">
      <c r="A75" s="16" t="s">
        <v>69</v>
      </c>
      <c r="B75" s="40">
        <v>2.9252145415761701</v>
      </c>
      <c r="C75" s="12">
        <f>(B75)*10</f>
        <v>29.252145415761703</v>
      </c>
      <c r="D75" s="19">
        <v>15.56</v>
      </c>
      <c r="E75" s="12">
        <v>185</v>
      </c>
      <c r="F75" s="48">
        <v>25</v>
      </c>
      <c r="G75" s="19">
        <v>119.630488738859</v>
      </c>
      <c r="H75" s="19">
        <v>1380</v>
      </c>
      <c r="I75" s="19">
        <v>7</v>
      </c>
      <c r="J75" s="41">
        <v>3740</v>
      </c>
      <c r="K75" s="12"/>
      <c r="L75" s="19">
        <v>1</v>
      </c>
      <c r="M75" s="18"/>
    </row>
    <row r="76" spans="1:13" x14ac:dyDescent="0.25">
      <c r="A76" s="16" t="s">
        <v>70</v>
      </c>
      <c r="B76" s="40">
        <v>25.3852442444114</v>
      </c>
      <c r="C76" s="12">
        <v>140</v>
      </c>
      <c r="D76" s="19">
        <v>48.9</v>
      </c>
      <c r="E76" s="12">
        <v>500</v>
      </c>
      <c r="F76" s="48">
        <v>2190</v>
      </c>
      <c r="G76" s="19">
        <v>124.935540091449</v>
      </c>
      <c r="H76" s="19">
        <v>1160</v>
      </c>
      <c r="I76" s="19">
        <v>281</v>
      </c>
      <c r="J76" s="41">
        <v>20424</v>
      </c>
      <c r="K76" s="12">
        <v>1363</v>
      </c>
      <c r="L76" s="19">
        <v>22</v>
      </c>
      <c r="M76" s="18"/>
    </row>
    <row r="77" spans="1:13" x14ac:dyDescent="0.25">
      <c r="A77" s="16" t="s">
        <v>71</v>
      </c>
      <c r="B77" s="40">
        <v>56.890159174844499</v>
      </c>
      <c r="C77" s="12">
        <v>550</v>
      </c>
      <c r="D77" s="19">
        <v>86.19</v>
      </c>
      <c r="E77" s="12">
        <v>896</v>
      </c>
      <c r="F77" s="48">
        <v>56613</v>
      </c>
      <c r="G77" s="19">
        <v>120.420185505886</v>
      </c>
      <c r="H77" s="19">
        <v>1320</v>
      </c>
      <c r="I77" s="19">
        <v>589</v>
      </c>
      <c r="J77" s="41">
        <v>644480</v>
      </c>
      <c r="K77" s="12">
        <v>33590</v>
      </c>
      <c r="L77" s="19">
        <v>539</v>
      </c>
      <c r="M77" s="18"/>
    </row>
    <row r="78" spans="1:13" x14ac:dyDescent="0.25">
      <c r="A78" s="16" t="s">
        <v>72</v>
      </c>
      <c r="B78" s="40">
        <v>0.98481675753033704</v>
      </c>
      <c r="C78" s="12">
        <f>(B78)*10</f>
        <v>9.8481675753033713</v>
      </c>
      <c r="D78" s="19">
        <v>18.899999999999999</v>
      </c>
      <c r="E78" s="12">
        <v>347</v>
      </c>
      <c r="F78" s="48">
        <v>22</v>
      </c>
      <c r="G78" s="19">
        <v>114.819478940048</v>
      </c>
      <c r="H78" s="19">
        <v>1340</v>
      </c>
      <c r="I78" s="19">
        <v>32</v>
      </c>
      <c r="J78" s="41">
        <v>109515</v>
      </c>
      <c r="K78" s="12">
        <v>947</v>
      </c>
      <c r="L78" s="19">
        <v>10</v>
      </c>
      <c r="M78" s="18"/>
    </row>
    <row r="79" spans="1:13" x14ac:dyDescent="0.25">
      <c r="A79" s="16" t="s">
        <v>73</v>
      </c>
      <c r="B79" s="40">
        <v>46.901074044400303</v>
      </c>
      <c r="C79" s="12">
        <v>480</v>
      </c>
      <c r="D79" s="19">
        <v>63.21</v>
      </c>
      <c r="E79" s="12">
        <v>691</v>
      </c>
      <c r="F79" s="48">
        <v>5032</v>
      </c>
      <c r="G79" s="19">
        <v>110.264463799122</v>
      </c>
      <c r="H79" s="19">
        <v>1200</v>
      </c>
      <c r="I79" s="19">
        <v>556</v>
      </c>
      <c r="J79" s="42">
        <v>116986</v>
      </c>
      <c r="K79" s="12">
        <v>2548</v>
      </c>
      <c r="L79" s="19">
        <v>77</v>
      </c>
      <c r="M79" s="18"/>
    </row>
    <row r="80" spans="1:13" x14ac:dyDescent="0.25">
      <c r="A80" s="16" t="s">
        <v>74</v>
      </c>
      <c r="B80" s="40">
        <v>30.088867119165901</v>
      </c>
      <c r="C80" s="12">
        <v>280</v>
      </c>
      <c r="D80" s="19">
        <v>66.7</v>
      </c>
      <c r="E80" s="12">
        <v>685</v>
      </c>
      <c r="F80" s="48">
        <v>1385.5582199999999</v>
      </c>
      <c r="G80" s="19">
        <v>106.36064656077301</v>
      </c>
      <c r="H80" s="19">
        <v>1060</v>
      </c>
      <c r="I80" s="19"/>
      <c r="J80" s="41"/>
      <c r="K80" s="12"/>
      <c r="L80" s="19">
        <v>15</v>
      </c>
      <c r="M80" s="18"/>
    </row>
    <row r="81" spans="1:13" x14ac:dyDescent="0.25">
      <c r="A81" s="11" t="s">
        <v>75</v>
      </c>
      <c r="B81" s="38">
        <v>25.6615523550605</v>
      </c>
      <c r="C81" s="12">
        <v>290</v>
      </c>
      <c r="D81" s="12">
        <v>37.380000000000003</v>
      </c>
      <c r="E81" s="12">
        <v>559</v>
      </c>
      <c r="F81" s="47">
        <v>333</v>
      </c>
      <c r="G81" s="12">
        <v>110.204791962597</v>
      </c>
      <c r="H81" s="19">
        <v>1010</v>
      </c>
      <c r="I81" s="12">
        <v>122</v>
      </c>
      <c r="J81" s="41">
        <v>1127</v>
      </c>
      <c r="K81" s="12"/>
      <c r="L81" s="12">
        <v>3</v>
      </c>
      <c r="M81" s="18"/>
    </row>
    <row r="82" spans="1:13" x14ac:dyDescent="0.25">
      <c r="A82" s="11" t="s">
        <v>76</v>
      </c>
      <c r="B82" s="38">
        <v>40.227758346961402</v>
      </c>
      <c r="C82" s="12">
        <v>420</v>
      </c>
      <c r="D82" s="12">
        <v>69.27</v>
      </c>
      <c r="E82" s="12">
        <v>770</v>
      </c>
      <c r="F82" s="47">
        <v>855</v>
      </c>
      <c r="G82" s="12"/>
      <c r="H82" s="12">
        <v>1130</v>
      </c>
      <c r="I82" s="12">
        <v>677</v>
      </c>
      <c r="J82" s="41">
        <v>1045</v>
      </c>
      <c r="K82" s="12"/>
      <c r="L82" s="12">
        <v>5</v>
      </c>
      <c r="M82" s="18"/>
    </row>
    <row r="83" spans="1:13" x14ac:dyDescent="0.25">
      <c r="A83" s="11" t="s">
        <v>77</v>
      </c>
      <c r="B83" s="38">
        <v>10.834356786005101</v>
      </c>
      <c r="C83" s="12">
        <v>160</v>
      </c>
      <c r="D83" s="12">
        <v>23.4</v>
      </c>
      <c r="E83" s="12">
        <v>345</v>
      </c>
      <c r="F83" s="47">
        <v>74</v>
      </c>
      <c r="G83" s="12">
        <v>106.63377031893501</v>
      </c>
      <c r="H83" s="12">
        <v>1290</v>
      </c>
      <c r="I83" s="12">
        <v>115</v>
      </c>
      <c r="J83" s="41">
        <v>17621</v>
      </c>
      <c r="K83" s="12">
        <v>800</v>
      </c>
      <c r="L83" s="12">
        <v>291</v>
      </c>
      <c r="M83" s="18"/>
    </row>
    <row r="84" spans="1:13" x14ac:dyDescent="0.25">
      <c r="A84" s="16" t="s">
        <v>78</v>
      </c>
      <c r="B84" s="40"/>
      <c r="C84" s="12">
        <v>0</v>
      </c>
      <c r="D84" s="19">
        <v>1.72</v>
      </c>
      <c r="E84" s="12">
        <v>98</v>
      </c>
      <c r="F84" s="48">
        <v>3</v>
      </c>
      <c r="G84" s="19">
        <v>72.098750753285998</v>
      </c>
      <c r="H84" s="19">
        <v>870</v>
      </c>
      <c r="I84" s="19">
        <v>5</v>
      </c>
      <c r="J84" s="41">
        <v>44348</v>
      </c>
      <c r="K84" s="12">
        <v>1086</v>
      </c>
      <c r="L84" s="19">
        <v>16</v>
      </c>
      <c r="M84" s="18"/>
    </row>
    <row r="85" spans="1:13" x14ac:dyDescent="0.25">
      <c r="A85" s="16" t="s">
        <v>79</v>
      </c>
      <c r="B85" s="40">
        <v>0.28640197777749798</v>
      </c>
      <c r="C85" s="12">
        <v>0</v>
      </c>
      <c r="D85" s="19">
        <v>3.32</v>
      </c>
      <c r="E85" s="12">
        <v>38</v>
      </c>
      <c r="F85" s="48">
        <v>2</v>
      </c>
      <c r="G85" s="19">
        <v>63.483690552973499</v>
      </c>
      <c r="H85" s="19">
        <v>800</v>
      </c>
      <c r="I85" s="19">
        <v>33</v>
      </c>
      <c r="J85" s="41">
        <v>3455</v>
      </c>
      <c r="K85" s="12"/>
      <c r="L85" s="19">
        <v>8</v>
      </c>
      <c r="M85" s="18"/>
    </row>
    <row r="86" spans="1:13" x14ac:dyDescent="0.25">
      <c r="A86" s="11" t="s">
        <v>80</v>
      </c>
      <c r="B86" s="38">
        <v>19.874775562819401</v>
      </c>
      <c r="C86" s="12">
        <v>180</v>
      </c>
      <c r="D86" s="12">
        <v>37.35</v>
      </c>
      <c r="E86" s="12">
        <v>357</v>
      </c>
      <c r="F86" s="47">
        <v>47</v>
      </c>
      <c r="G86" s="12">
        <v>70.538910532465195</v>
      </c>
      <c r="H86" s="12">
        <v>870</v>
      </c>
      <c r="I86" s="12">
        <v>95</v>
      </c>
      <c r="J86" s="41">
        <v>7970</v>
      </c>
      <c r="K86" s="12"/>
      <c r="L86" s="12">
        <v>117</v>
      </c>
      <c r="M86" s="18"/>
    </row>
    <row r="87" spans="1:13" x14ac:dyDescent="0.25">
      <c r="A87" s="11" t="s">
        <v>81</v>
      </c>
      <c r="B87" s="38">
        <v>0.39191661467398903</v>
      </c>
      <c r="C87" s="12">
        <f>(B87)*10</f>
        <v>3.9191661467398902</v>
      </c>
      <c r="D87" s="12">
        <v>11.4</v>
      </c>
      <c r="E87" s="12">
        <v>122</v>
      </c>
      <c r="F87" s="47">
        <v>5</v>
      </c>
      <c r="G87" s="12">
        <v>64.707459578341698</v>
      </c>
      <c r="H87" s="12">
        <v>610</v>
      </c>
      <c r="I87" s="12">
        <v>7</v>
      </c>
      <c r="J87" s="41">
        <v>4266</v>
      </c>
      <c r="K87" s="12"/>
      <c r="L87" s="12">
        <v>14</v>
      </c>
      <c r="M87" s="18"/>
    </row>
    <row r="88" spans="1:13" x14ac:dyDescent="0.25">
      <c r="A88" s="11" t="s">
        <v>82</v>
      </c>
      <c r="B88" s="38">
        <v>6.3836705364126196</v>
      </c>
      <c r="C88" s="12">
        <v>50</v>
      </c>
      <c r="D88" s="12">
        <v>19.079999999999998</v>
      </c>
      <c r="E88" s="12">
        <v>300</v>
      </c>
      <c r="F88" s="47">
        <v>76</v>
      </c>
      <c r="G88" s="12">
        <v>93.515636415051503</v>
      </c>
      <c r="H88" s="12">
        <v>910</v>
      </c>
      <c r="I88" s="12">
        <v>18</v>
      </c>
      <c r="J88" s="41">
        <v>14742</v>
      </c>
      <c r="K88" s="12">
        <v>699</v>
      </c>
      <c r="L88" s="12">
        <v>103</v>
      </c>
      <c r="M88" s="18"/>
    </row>
    <row r="89" spans="1:13" x14ac:dyDescent="0.25">
      <c r="A89" s="11" t="s">
        <v>83</v>
      </c>
      <c r="B89" s="38">
        <v>60.855623798051901</v>
      </c>
      <c r="C89" s="12">
        <v>590</v>
      </c>
      <c r="D89" s="12">
        <v>74.56</v>
      </c>
      <c r="E89" s="12">
        <v>850</v>
      </c>
      <c r="F89" s="47">
        <v>19406</v>
      </c>
      <c r="G89" s="12">
        <v>233.615177429955</v>
      </c>
      <c r="H89" s="12">
        <v>2550</v>
      </c>
      <c r="I89" s="12">
        <v>92</v>
      </c>
      <c r="J89" s="41">
        <v>2100</v>
      </c>
      <c r="K89" s="12"/>
      <c r="L89" s="12">
        <v>2</v>
      </c>
      <c r="M89" s="18"/>
    </row>
    <row r="90" spans="1:13" x14ac:dyDescent="0.25">
      <c r="A90" s="16" t="s">
        <v>84</v>
      </c>
      <c r="B90" s="40">
        <v>30.315116831248201</v>
      </c>
      <c r="C90" s="12">
        <v>320</v>
      </c>
      <c r="D90" s="19">
        <v>76.13</v>
      </c>
      <c r="E90" s="12">
        <v>793</v>
      </c>
      <c r="F90" s="48">
        <v>19300</v>
      </c>
      <c r="G90" s="19">
        <v>118.053828318504</v>
      </c>
      <c r="H90" s="19">
        <v>1220</v>
      </c>
      <c r="I90" s="19">
        <v>377</v>
      </c>
      <c r="J90" s="41">
        <v>206633</v>
      </c>
      <c r="K90" s="12">
        <v>8049</v>
      </c>
      <c r="L90" s="19">
        <v>41</v>
      </c>
      <c r="M90" s="18"/>
    </row>
    <row r="91" spans="1:13" x14ac:dyDescent="0.25">
      <c r="A91" s="16" t="s">
        <v>85</v>
      </c>
      <c r="B91" s="40">
        <v>51.491137226649897</v>
      </c>
      <c r="C91" s="12">
        <v>430</v>
      </c>
      <c r="D91" s="19">
        <v>98.16</v>
      </c>
      <c r="E91" s="12">
        <f>(D91)*10</f>
        <v>981.59999999999991</v>
      </c>
      <c r="F91" s="48">
        <v>66404</v>
      </c>
      <c r="G91" s="19">
        <v>111.080192714665</v>
      </c>
      <c r="H91" s="19">
        <v>1210</v>
      </c>
      <c r="I91" s="19">
        <v>795</v>
      </c>
      <c r="J91" s="41">
        <v>12890</v>
      </c>
      <c r="K91" s="12"/>
      <c r="L91" s="19">
        <v>96</v>
      </c>
      <c r="M91" s="18"/>
    </row>
    <row r="92" spans="1:13" x14ac:dyDescent="0.25">
      <c r="A92" s="11" t="s">
        <v>86</v>
      </c>
      <c r="B92" s="38">
        <v>2.1303507661207499</v>
      </c>
      <c r="C92" s="12">
        <f>(B92)*10</f>
        <v>21.303507661207497</v>
      </c>
      <c r="D92" s="12">
        <v>18</v>
      </c>
      <c r="E92" s="12">
        <v>295</v>
      </c>
      <c r="F92" s="47">
        <v>187</v>
      </c>
      <c r="G92" s="12">
        <v>74.483769906508897</v>
      </c>
      <c r="H92" s="12">
        <v>910</v>
      </c>
      <c r="I92" s="12">
        <v>22</v>
      </c>
      <c r="J92" s="41">
        <v>5603293</v>
      </c>
      <c r="K92" s="12">
        <v>68525</v>
      </c>
      <c r="L92" s="12">
        <v>346</v>
      </c>
      <c r="M92" s="18"/>
    </row>
    <row r="93" spans="1:13" x14ac:dyDescent="0.25">
      <c r="A93" s="11" t="s">
        <v>87</v>
      </c>
      <c r="B93" s="38">
        <v>10.3733005495837</v>
      </c>
      <c r="C93" s="12">
        <v>40</v>
      </c>
      <c r="D93" s="12">
        <v>17.14</v>
      </c>
      <c r="E93" s="12">
        <v>254</v>
      </c>
      <c r="F93" s="47">
        <v>1287</v>
      </c>
      <c r="G93" s="12">
        <v>128.784434076759</v>
      </c>
      <c r="H93" s="12">
        <v>1760</v>
      </c>
      <c r="I93" s="12">
        <v>87</v>
      </c>
      <c r="J93" s="41">
        <v>523974</v>
      </c>
      <c r="K93" s="12">
        <v>8159</v>
      </c>
      <c r="L93" s="12">
        <v>673</v>
      </c>
      <c r="M93" s="18"/>
    </row>
    <row r="94" spans="1:13" x14ac:dyDescent="0.25">
      <c r="A94" s="11" t="s">
        <v>88</v>
      </c>
      <c r="B94" s="38">
        <v>39.064105107285201</v>
      </c>
      <c r="C94" s="12">
        <v>380</v>
      </c>
      <c r="D94" s="12">
        <v>39.35</v>
      </c>
      <c r="E94" s="12">
        <v>441</v>
      </c>
      <c r="F94" s="47">
        <v>493</v>
      </c>
      <c r="G94" s="12">
        <v>87.792731107604098</v>
      </c>
      <c r="H94" s="12">
        <v>1060</v>
      </c>
      <c r="I94" s="12">
        <v>178</v>
      </c>
      <c r="J94" s="41">
        <v>214006</v>
      </c>
      <c r="K94" s="12">
        <v>8484</v>
      </c>
      <c r="L94" s="12">
        <v>319</v>
      </c>
      <c r="M94" s="18"/>
    </row>
    <row r="95" spans="1:13" x14ac:dyDescent="0.25">
      <c r="A95" s="11" t="s">
        <v>89</v>
      </c>
      <c r="B95" s="38">
        <v>5.6018677225800504</v>
      </c>
      <c r="C95" s="12">
        <v>70</v>
      </c>
      <c r="D95" s="12">
        <v>11.3</v>
      </c>
      <c r="E95" s="12">
        <v>212</v>
      </c>
      <c r="F95" s="47">
        <v>11</v>
      </c>
      <c r="G95" s="12">
        <v>94.912786797320706</v>
      </c>
      <c r="H95" s="12">
        <v>850</v>
      </c>
      <c r="I95" s="12">
        <v>105</v>
      </c>
      <c r="J95" s="41">
        <v>59623</v>
      </c>
      <c r="K95" s="12">
        <v>2272</v>
      </c>
      <c r="L95" s="12">
        <v>102</v>
      </c>
      <c r="M95" s="18"/>
    </row>
    <row r="96" spans="1:13" x14ac:dyDescent="0.25">
      <c r="A96" s="16" t="s">
        <v>90</v>
      </c>
      <c r="B96" s="40">
        <v>43.240859120782297</v>
      </c>
      <c r="C96" s="12">
        <v>370</v>
      </c>
      <c r="D96" s="19">
        <v>79.69</v>
      </c>
      <c r="E96" s="12">
        <v>822</v>
      </c>
      <c r="F96" s="48">
        <v>69755</v>
      </c>
      <c r="G96" s="19">
        <v>105.067581146549</v>
      </c>
      <c r="H96" s="19">
        <v>980</v>
      </c>
      <c r="I96" s="19">
        <v>494</v>
      </c>
      <c r="J96" s="41">
        <v>96155</v>
      </c>
      <c r="K96" s="12">
        <v>3237</v>
      </c>
      <c r="L96" s="19">
        <v>40</v>
      </c>
      <c r="M96" s="18"/>
    </row>
    <row r="97" spans="1:13" x14ac:dyDescent="0.25">
      <c r="A97" s="16" t="s">
        <v>91</v>
      </c>
      <c r="B97" s="40"/>
      <c r="C97" s="12"/>
      <c r="D97" s="19"/>
      <c r="E97" s="12"/>
      <c r="F97" s="48">
        <v>8164</v>
      </c>
      <c r="G97" s="19"/>
      <c r="H97" s="19"/>
      <c r="I97" s="19"/>
      <c r="J97" s="42">
        <v>500</v>
      </c>
      <c r="K97" s="12">
        <v>63</v>
      </c>
      <c r="L97" s="19">
        <v>1</v>
      </c>
      <c r="M97" s="18"/>
    </row>
    <row r="98" spans="1:13" x14ac:dyDescent="0.25">
      <c r="A98" s="11" t="s">
        <v>92</v>
      </c>
      <c r="B98" s="38">
        <v>37.074409746632199</v>
      </c>
      <c r="C98" s="12">
        <v>390</v>
      </c>
      <c r="D98" s="12">
        <v>71.45</v>
      </c>
      <c r="E98" s="12">
        <v>798</v>
      </c>
      <c r="F98" s="47">
        <v>9650</v>
      </c>
      <c r="G98" s="12">
        <v>121.450652618278</v>
      </c>
      <c r="H98" s="12">
        <v>1270</v>
      </c>
      <c r="I98" s="12">
        <v>384</v>
      </c>
      <c r="J98" s="41">
        <v>18566</v>
      </c>
      <c r="K98" s="12">
        <v>1250</v>
      </c>
      <c r="L98" s="12">
        <v>47</v>
      </c>
      <c r="M98" s="18"/>
    </row>
    <row r="99" spans="1:13" x14ac:dyDescent="0.25">
      <c r="A99" s="16" t="s">
        <v>93</v>
      </c>
      <c r="B99" s="40">
        <v>33.701245307369398</v>
      </c>
      <c r="C99" s="12">
        <v>330</v>
      </c>
      <c r="D99" s="19">
        <v>61.96</v>
      </c>
      <c r="E99" s="12">
        <v>613</v>
      </c>
      <c r="F99" s="48">
        <v>12240</v>
      </c>
      <c r="G99" s="19">
        <v>154.29181003167801</v>
      </c>
      <c r="H99" s="19">
        <v>1350</v>
      </c>
      <c r="I99" s="19">
        <v>695</v>
      </c>
      <c r="J99" s="41">
        <v>487700</v>
      </c>
      <c r="K99" s="12">
        <v>20182</v>
      </c>
      <c r="L99" s="19">
        <v>129</v>
      </c>
      <c r="M99" s="18"/>
    </row>
    <row r="100" spans="1:13" x14ac:dyDescent="0.25">
      <c r="A100" s="11" t="s">
        <v>94</v>
      </c>
      <c r="B100" s="38">
        <v>9.0930625827799201</v>
      </c>
      <c r="C100" s="12">
        <v>100</v>
      </c>
      <c r="D100" s="12">
        <v>40.5</v>
      </c>
      <c r="E100" s="12">
        <v>450</v>
      </c>
      <c r="F100" s="47">
        <v>155</v>
      </c>
      <c r="G100" s="12">
        <v>107.383531088091</v>
      </c>
      <c r="H100" s="12">
        <v>1030</v>
      </c>
      <c r="I100" s="12">
        <v>66</v>
      </c>
      <c r="J100" s="41">
        <v>22121</v>
      </c>
      <c r="K100" s="12"/>
      <c r="L100" s="12">
        <v>28</v>
      </c>
      <c r="M100" s="18"/>
    </row>
    <row r="101" spans="1:13" x14ac:dyDescent="0.25">
      <c r="A101" s="11" t="s">
        <v>95</v>
      </c>
      <c r="B101" s="38">
        <v>50.086882808515703</v>
      </c>
      <c r="C101" s="12">
        <v>510</v>
      </c>
      <c r="D101" s="12">
        <v>90.58</v>
      </c>
      <c r="E101" s="12">
        <v>920</v>
      </c>
      <c r="F101" s="47">
        <v>11682</v>
      </c>
      <c r="G101" s="12">
        <v>120.232998305005</v>
      </c>
      <c r="H101" s="12">
        <v>1350</v>
      </c>
      <c r="I101" s="12">
        <v>591</v>
      </c>
      <c r="J101" s="41">
        <v>1218772</v>
      </c>
      <c r="K101" s="12">
        <v>27311</v>
      </c>
      <c r="L101" s="12">
        <v>175</v>
      </c>
      <c r="M101" s="18"/>
    </row>
    <row r="102" spans="1:13" x14ac:dyDescent="0.25">
      <c r="A102" s="11" t="s">
        <v>96</v>
      </c>
      <c r="B102" s="38">
        <v>5.0032299276784</v>
      </c>
      <c r="C102" s="12">
        <v>40</v>
      </c>
      <c r="D102" s="12">
        <v>44</v>
      </c>
      <c r="E102" s="12">
        <v>623</v>
      </c>
      <c r="F102" s="47">
        <v>103</v>
      </c>
      <c r="G102" s="12">
        <v>147.803889024802</v>
      </c>
      <c r="H102" s="12">
        <v>960</v>
      </c>
      <c r="I102" s="12">
        <v>123</v>
      </c>
      <c r="J102" s="41">
        <v>7203</v>
      </c>
      <c r="K102" s="12">
        <v>509</v>
      </c>
      <c r="L102" s="12">
        <v>18</v>
      </c>
      <c r="M102" s="18"/>
    </row>
    <row r="103" spans="1:13" x14ac:dyDescent="0.25">
      <c r="A103" s="11" t="s">
        <v>97</v>
      </c>
      <c r="B103" s="38">
        <v>26.2144395834063</v>
      </c>
      <c r="C103" s="12">
        <v>200</v>
      </c>
      <c r="D103" s="12">
        <v>54.89</v>
      </c>
      <c r="E103" s="12">
        <v>768</v>
      </c>
      <c r="F103" s="47">
        <v>1377</v>
      </c>
      <c r="G103" s="12">
        <v>172.191305313377</v>
      </c>
      <c r="H103" s="12">
        <v>1430</v>
      </c>
      <c r="I103" s="12">
        <v>251</v>
      </c>
      <c r="J103" s="41">
        <v>97418</v>
      </c>
      <c r="K103" s="12">
        <v>16104</v>
      </c>
      <c r="L103" s="12">
        <v>96</v>
      </c>
      <c r="M103" s="18"/>
    </row>
    <row r="104" spans="1:13" x14ac:dyDescent="0.25">
      <c r="A104" s="16" t="s">
        <v>98</v>
      </c>
      <c r="B104" s="40">
        <v>0.39518306555265698</v>
      </c>
      <c r="C104" s="12">
        <f>(B104)*10</f>
        <v>3.9518306555265696</v>
      </c>
      <c r="D104" s="19">
        <v>43.4</v>
      </c>
      <c r="E104" s="12">
        <v>260</v>
      </c>
      <c r="F104" s="48">
        <v>219</v>
      </c>
      <c r="G104" s="19">
        <v>73.843248075900405</v>
      </c>
      <c r="H104" s="19">
        <v>900</v>
      </c>
      <c r="I104" s="19">
        <v>29</v>
      </c>
      <c r="J104" s="41">
        <v>161452</v>
      </c>
      <c r="K104" s="12">
        <v>3806</v>
      </c>
      <c r="L104" s="19">
        <v>197</v>
      </c>
      <c r="M104" s="18"/>
    </row>
    <row r="105" spans="1:13" x14ac:dyDescent="0.25">
      <c r="A105" s="11" t="s">
        <v>99</v>
      </c>
      <c r="B105" s="38">
        <v>8.8510900309788205</v>
      </c>
      <c r="C105" s="12">
        <v>10</v>
      </c>
      <c r="D105" s="12">
        <v>12.25</v>
      </c>
      <c r="E105" s="12">
        <v>137</v>
      </c>
      <c r="F105" s="47">
        <v>42</v>
      </c>
      <c r="G105" s="12">
        <v>17.413557560947499</v>
      </c>
      <c r="H105" s="12">
        <v>430</v>
      </c>
      <c r="I105" s="12">
        <v>146</v>
      </c>
      <c r="J105" s="42">
        <v>670</v>
      </c>
      <c r="K105" s="12"/>
      <c r="L105" s="12">
        <v>19</v>
      </c>
      <c r="M105" s="18"/>
    </row>
    <row r="106" spans="1:13" x14ac:dyDescent="0.25">
      <c r="A106" s="11" t="s">
        <v>100</v>
      </c>
      <c r="B106" s="38">
        <v>4.7149855186012601</v>
      </c>
      <c r="C106" s="12">
        <v>50</v>
      </c>
      <c r="D106" s="12">
        <v>0</v>
      </c>
      <c r="E106" s="12">
        <f>(D106)*10</f>
        <v>0</v>
      </c>
      <c r="F106" s="47">
        <v>0</v>
      </c>
      <c r="G106" s="12">
        <v>11.188101230579299</v>
      </c>
      <c r="H106" s="12">
        <v>140</v>
      </c>
      <c r="I106" s="12">
        <v>11</v>
      </c>
      <c r="J106" s="41">
        <v>25554</v>
      </c>
      <c r="K106" s="12">
        <v>7435</v>
      </c>
      <c r="L106" s="12">
        <v>82</v>
      </c>
      <c r="M106" s="18"/>
    </row>
    <row r="107" spans="1:13" x14ac:dyDescent="0.25">
      <c r="A107" s="11" t="s">
        <v>101</v>
      </c>
      <c r="B107" s="38">
        <v>59.543566243885898</v>
      </c>
      <c r="C107" s="12">
        <v>520</v>
      </c>
      <c r="D107" s="12">
        <v>84.33</v>
      </c>
      <c r="E107" s="12">
        <v>899</v>
      </c>
      <c r="F107" s="47">
        <v>2063</v>
      </c>
      <c r="G107" s="12">
        <v>115.70998124778799</v>
      </c>
      <c r="H107" s="12">
        <v>1240</v>
      </c>
      <c r="I107" s="12">
        <v>411</v>
      </c>
      <c r="J107" s="41">
        <v>100428</v>
      </c>
      <c r="K107" s="12">
        <v>3979</v>
      </c>
      <c r="L107" s="12">
        <v>111</v>
      </c>
      <c r="M107" s="18"/>
    </row>
    <row r="108" spans="1:13" x14ac:dyDescent="0.25">
      <c r="A108" s="16" t="s">
        <v>102</v>
      </c>
      <c r="B108" s="40"/>
      <c r="C108" s="12">
        <v>450</v>
      </c>
      <c r="D108" s="19"/>
      <c r="E108" s="12"/>
      <c r="F108" s="48"/>
      <c r="G108" s="19"/>
      <c r="H108" s="19">
        <v>310</v>
      </c>
      <c r="I108" s="19">
        <v>150</v>
      </c>
      <c r="J108" s="41">
        <v>6955</v>
      </c>
      <c r="K108" s="12">
        <v>333</v>
      </c>
      <c r="L108" s="19">
        <v>6</v>
      </c>
      <c r="M108" s="18"/>
    </row>
    <row r="109" spans="1:13" x14ac:dyDescent="0.25">
      <c r="A109" s="11" t="s">
        <v>103</v>
      </c>
      <c r="B109" s="38">
        <v>14.197968540865601</v>
      </c>
      <c r="C109" s="12">
        <v>190</v>
      </c>
      <c r="D109" s="12">
        <v>78.7</v>
      </c>
      <c r="E109" s="12">
        <v>784</v>
      </c>
      <c r="F109" s="47">
        <v>406</v>
      </c>
      <c r="G109" s="12">
        <v>218.43028524408601</v>
      </c>
      <c r="H109" s="12">
        <v>1790</v>
      </c>
      <c r="I109" s="12">
        <v>477</v>
      </c>
      <c r="J109" s="41">
        <v>6608</v>
      </c>
      <c r="K109" s="12"/>
      <c r="L109" s="12">
        <v>7</v>
      </c>
      <c r="M109" s="18"/>
    </row>
    <row r="110" spans="1:13" x14ac:dyDescent="0.25">
      <c r="A110" s="11" t="s">
        <v>104</v>
      </c>
      <c r="B110" s="38">
        <v>7.8788056565182503</v>
      </c>
      <c r="C110" s="12">
        <v>60</v>
      </c>
      <c r="D110" s="12">
        <v>28.3</v>
      </c>
      <c r="E110" s="12">
        <v>345</v>
      </c>
      <c r="F110" s="47">
        <v>170</v>
      </c>
      <c r="G110" s="12">
        <v>134.46086810435199</v>
      </c>
      <c r="H110" s="12">
        <v>1270</v>
      </c>
      <c r="I110" s="12">
        <v>223</v>
      </c>
      <c r="J110" s="41">
        <v>34000</v>
      </c>
      <c r="K110" s="12">
        <v>424</v>
      </c>
      <c r="L110" s="12">
        <v>28</v>
      </c>
      <c r="M110" s="18"/>
    </row>
    <row r="111" spans="1:13" x14ac:dyDescent="0.25">
      <c r="A111" s="11" t="s">
        <v>105</v>
      </c>
      <c r="B111" s="38">
        <v>13.355713829423401</v>
      </c>
      <c r="C111" s="12">
        <v>160</v>
      </c>
      <c r="D111" s="12">
        <v>14.26</v>
      </c>
      <c r="E111" s="12">
        <v>182</v>
      </c>
      <c r="F111" s="47">
        <v>20</v>
      </c>
      <c r="G111" s="12">
        <v>66.993332557790694</v>
      </c>
      <c r="H111" s="12">
        <v>520</v>
      </c>
      <c r="I111" s="12">
        <v>20</v>
      </c>
      <c r="J111" s="41">
        <v>39568</v>
      </c>
      <c r="K111" s="12"/>
      <c r="L111" s="12">
        <v>41</v>
      </c>
      <c r="M111" s="18"/>
    </row>
    <row r="112" spans="1:13" x14ac:dyDescent="0.25">
      <c r="A112" s="16" t="s">
        <v>106</v>
      </c>
      <c r="B112" s="40">
        <v>19.597170364571099</v>
      </c>
      <c r="C112" s="12">
        <v>180</v>
      </c>
      <c r="D112" s="19">
        <v>75.83</v>
      </c>
      <c r="E112" s="12">
        <v>799</v>
      </c>
      <c r="F112" s="48">
        <v>14482</v>
      </c>
      <c r="G112" s="19">
        <v>116.79913537284401</v>
      </c>
      <c r="H112" s="19">
        <v>1270</v>
      </c>
      <c r="I112" s="19">
        <v>388</v>
      </c>
      <c r="J112" s="41">
        <v>70192</v>
      </c>
      <c r="K112" s="12">
        <v>2239</v>
      </c>
      <c r="L112" s="19">
        <v>42</v>
      </c>
      <c r="M112" s="18"/>
    </row>
    <row r="113" spans="1:13" x14ac:dyDescent="0.25">
      <c r="A113" s="11" t="s">
        <v>107</v>
      </c>
      <c r="B113" s="38">
        <v>19.4470343223825</v>
      </c>
      <c r="C113" s="12">
        <v>170</v>
      </c>
      <c r="D113" s="12">
        <v>74.7</v>
      </c>
      <c r="E113" s="12">
        <v>761</v>
      </c>
      <c r="F113" s="47">
        <v>196</v>
      </c>
      <c r="G113" s="12">
        <v>88.347784516606595</v>
      </c>
      <c r="H113" s="12">
        <v>790</v>
      </c>
      <c r="I113" s="12">
        <v>865</v>
      </c>
      <c r="J113" s="41">
        <v>7203</v>
      </c>
      <c r="K113" s="12">
        <v>401</v>
      </c>
      <c r="L113" s="12">
        <v>8</v>
      </c>
      <c r="M113" s="18"/>
    </row>
    <row r="114" spans="1:13" x14ac:dyDescent="0.25">
      <c r="A114" s="16" t="s">
        <v>108</v>
      </c>
      <c r="B114" s="40">
        <v>1.9580826989703499</v>
      </c>
      <c r="C114" s="12">
        <v>10</v>
      </c>
      <c r="D114" s="19">
        <v>11</v>
      </c>
      <c r="E114" s="12">
        <v>274</v>
      </c>
      <c r="F114" s="48">
        <v>36</v>
      </c>
      <c r="G114" s="19">
        <v>85.022486175281102</v>
      </c>
      <c r="H114" s="19">
        <v>1220</v>
      </c>
      <c r="I114" s="19">
        <v>4</v>
      </c>
      <c r="J114" s="41">
        <v>5940</v>
      </c>
      <c r="K114" s="12"/>
      <c r="L114" s="19">
        <v>24</v>
      </c>
      <c r="M114" s="18"/>
    </row>
    <row r="115" spans="1:13" x14ac:dyDescent="0.25">
      <c r="A115" s="16" t="s">
        <v>109</v>
      </c>
      <c r="B115" s="40">
        <v>0.22834409818068399</v>
      </c>
      <c r="C115" s="12">
        <f>(B115)*10</f>
        <v>2.28344098180684</v>
      </c>
      <c r="D115" s="19">
        <v>5.41</v>
      </c>
      <c r="E115" s="12">
        <v>73</v>
      </c>
      <c r="F115" s="48">
        <v>2</v>
      </c>
      <c r="G115" s="19">
        <v>73.353449144426094</v>
      </c>
      <c r="H115" s="19">
        <v>660</v>
      </c>
      <c r="I115" s="19">
        <v>14</v>
      </c>
      <c r="J115" s="41">
        <v>10600</v>
      </c>
      <c r="K115" s="12">
        <v>429</v>
      </c>
      <c r="L115" s="19">
        <v>29</v>
      </c>
      <c r="M115" s="18"/>
    </row>
    <row r="116" spans="1:13" x14ac:dyDescent="0.25">
      <c r="A116" s="11" t="s">
        <v>110</v>
      </c>
      <c r="B116" s="38">
        <v>11.2961609044093</v>
      </c>
      <c r="C116" s="12">
        <v>210</v>
      </c>
      <c r="D116" s="12">
        <v>17.760000000000002</v>
      </c>
      <c r="E116" s="12">
        <v>203</v>
      </c>
      <c r="F116" s="47">
        <v>1135</v>
      </c>
      <c r="G116" s="12">
        <v>161.12060986476001</v>
      </c>
      <c r="H116" s="12">
        <v>1150</v>
      </c>
      <c r="I116" s="12">
        <v>439</v>
      </c>
      <c r="J116" s="41">
        <v>100024</v>
      </c>
      <c r="K116" s="12"/>
      <c r="L116" s="12">
        <v>146</v>
      </c>
      <c r="M116" s="18"/>
    </row>
    <row r="117" spans="1:13" x14ac:dyDescent="0.25">
      <c r="A117" s="16" t="s">
        <v>111</v>
      </c>
      <c r="B117" s="40">
        <v>48.510512448244299</v>
      </c>
      <c r="C117" s="12">
        <v>410</v>
      </c>
      <c r="D117" s="19">
        <v>95.21</v>
      </c>
      <c r="E117" s="12">
        <v>981</v>
      </c>
      <c r="F117" s="48">
        <v>35078</v>
      </c>
      <c r="G117" s="19">
        <v>109.297198472872</v>
      </c>
      <c r="H117" s="19">
        <v>1220</v>
      </c>
      <c r="I117" s="19">
        <v>773</v>
      </c>
      <c r="J117" s="42">
        <v>380</v>
      </c>
      <c r="K117" s="12">
        <v>9</v>
      </c>
      <c r="L117" s="19"/>
      <c r="M117" s="18"/>
    </row>
    <row r="118" spans="1:13" x14ac:dyDescent="0.25">
      <c r="A118" s="16" t="s">
        <v>112</v>
      </c>
      <c r="B118" s="40">
        <v>19.4634022618188</v>
      </c>
      <c r="C118" s="12">
        <v>170</v>
      </c>
      <c r="D118" s="19">
        <v>72.13</v>
      </c>
      <c r="E118" s="12">
        <v>744</v>
      </c>
      <c r="F118" s="48">
        <v>18205</v>
      </c>
      <c r="G118" s="19">
        <v>147.04325086004101</v>
      </c>
      <c r="H118" s="19">
        <v>1540</v>
      </c>
      <c r="I118" s="19">
        <v>463</v>
      </c>
      <c r="J118" s="41">
        <v>84166</v>
      </c>
      <c r="K118" s="12">
        <v>1768</v>
      </c>
      <c r="L118" s="19">
        <v>61</v>
      </c>
      <c r="M118" s="18"/>
    </row>
    <row r="119" spans="1:13" x14ac:dyDescent="0.25">
      <c r="A119" s="16" t="s">
        <v>113</v>
      </c>
      <c r="B119" s="40">
        <v>50.506650073310098</v>
      </c>
      <c r="C119" s="12">
        <v>460</v>
      </c>
      <c r="D119" s="19">
        <v>94.67</v>
      </c>
      <c r="E119" s="12">
        <v>975</v>
      </c>
      <c r="F119" s="48">
        <v>43219</v>
      </c>
      <c r="G119" s="19">
        <v>149.489251268255</v>
      </c>
      <c r="H119" s="19">
        <v>1340</v>
      </c>
      <c r="I119" s="19">
        <v>734</v>
      </c>
      <c r="J119" s="41">
        <v>2899</v>
      </c>
      <c r="K119" s="12">
        <v>275</v>
      </c>
      <c r="L119" s="19">
        <v>2</v>
      </c>
      <c r="M119" s="18"/>
    </row>
    <row r="120" spans="1:13" x14ac:dyDescent="0.25">
      <c r="A120" s="11" t="s">
        <v>114</v>
      </c>
      <c r="B120" s="38">
        <v>26.688457134119101</v>
      </c>
      <c r="C120" s="12">
        <v>240</v>
      </c>
      <c r="D120" s="12">
        <v>69.78</v>
      </c>
      <c r="E120" s="12">
        <v>776</v>
      </c>
      <c r="F120" s="47">
        <v>2648</v>
      </c>
      <c r="G120" s="12">
        <v>322.59153647122997</v>
      </c>
      <c r="H120" s="12">
        <v>3270</v>
      </c>
      <c r="I120" s="12"/>
      <c r="J120" s="42">
        <v>427</v>
      </c>
      <c r="K120" s="12"/>
      <c r="L120" s="12">
        <v>1</v>
      </c>
      <c r="M120" s="18"/>
    </row>
    <row r="121" spans="1:13" x14ac:dyDescent="0.25">
      <c r="A121" s="16" t="s">
        <v>116</v>
      </c>
      <c r="B121" s="40">
        <v>1.0566791173343999</v>
      </c>
      <c r="C121" s="12">
        <f>(B121)*10</f>
        <v>10.566791173343999</v>
      </c>
      <c r="D121" s="19">
        <v>3.7</v>
      </c>
      <c r="E121" s="12">
        <v>47</v>
      </c>
      <c r="F121" s="48">
        <v>5</v>
      </c>
      <c r="G121" s="19">
        <v>41.209480144249298</v>
      </c>
      <c r="H121" s="19">
        <v>350</v>
      </c>
      <c r="I121" s="19">
        <v>27</v>
      </c>
      <c r="J121" s="41">
        <v>21269</v>
      </c>
      <c r="K121" s="12">
        <v>836</v>
      </c>
      <c r="L121" s="19">
        <v>83</v>
      </c>
      <c r="M121" s="18"/>
    </row>
    <row r="122" spans="1:13" x14ac:dyDescent="0.25">
      <c r="A122" s="16" t="s">
        <v>117</v>
      </c>
      <c r="B122" s="40">
        <v>0.381760355725758</v>
      </c>
      <c r="C122" s="12">
        <f>(B122)*10</f>
        <v>3.8176035572575802</v>
      </c>
      <c r="D122" s="19">
        <v>5.83</v>
      </c>
      <c r="E122" s="12">
        <v>96</v>
      </c>
      <c r="F122" s="48">
        <v>14</v>
      </c>
      <c r="G122" s="19">
        <v>33.468808633404102</v>
      </c>
      <c r="H122" s="19">
        <v>400</v>
      </c>
      <c r="I122" s="19">
        <v>8</v>
      </c>
      <c r="J122" s="41">
        <v>15450</v>
      </c>
      <c r="K122" s="12">
        <v>767</v>
      </c>
      <c r="L122" s="19">
        <v>32</v>
      </c>
      <c r="M122" s="18"/>
    </row>
    <row r="123" spans="1:13" x14ac:dyDescent="0.25">
      <c r="A123" s="11" t="s">
        <v>118</v>
      </c>
      <c r="B123" s="38">
        <v>14.6091665348257</v>
      </c>
      <c r="C123" s="12">
        <v>210</v>
      </c>
      <c r="D123" s="12">
        <v>67.5</v>
      </c>
      <c r="E123" s="12">
        <v>788</v>
      </c>
      <c r="F123" s="47">
        <v>5621</v>
      </c>
      <c r="G123" s="12">
        <v>148.82984889042899</v>
      </c>
      <c r="H123" s="12">
        <v>1350</v>
      </c>
      <c r="I123" s="12">
        <v>433</v>
      </c>
      <c r="J123" s="41">
        <v>144403</v>
      </c>
      <c r="K123" s="12">
        <v>1851</v>
      </c>
      <c r="L123" s="12">
        <v>114</v>
      </c>
      <c r="M123" s="18"/>
    </row>
    <row r="124" spans="1:13" x14ac:dyDescent="0.25">
      <c r="A124" s="11" t="s">
        <v>119</v>
      </c>
      <c r="B124" s="38">
        <v>6.1091326954365002</v>
      </c>
      <c r="C124" s="12">
        <v>50</v>
      </c>
      <c r="D124" s="12">
        <v>49.28</v>
      </c>
      <c r="E124" s="12">
        <v>591</v>
      </c>
      <c r="F124" s="47">
        <v>608</v>
      </c>
      <c r="G124" s="12">
        <v>189.38311355853099</v>
      </c>
      <c r="H124" s="12">
        <v>2290</v>
      </c>
      <c r="I124" s="12">
        <v>28</v>
      </c>
      <c r="J124" s="42">
        <v>93</v>
      </c>
      <c r="K124" s="12"/>
      <c r="L124" s="12">
        <v>9</v>
      </c>
      <c r="M124" s="18"/>
    </row>
    <row r="125" spans="1:13" x14ac:dyDescent="0.25">
      <c r="A125" s="16" t="s">
        <v>120</v>
      </c>
      <c r="B125" s="40">
        <v>0.97929209162196895</v>
      </c>
      <c r="C125" s="12">
        <f>(B125)*10</f>
        <v>9.7929209162196891</v>
      </c>
      <c r="D125" s="19">
        <v>7</v>
      </c>
      <c r="E125" s="12">
        <v>111</v>
      </c>
      <c r="F125" s="48">
        <v>10</v>
      </c>
      <c r="G125" s="19">
        <v>149.069131234602</v>
      </c>
      <c r="H125" s="19">
        <v>1130</v>
      </c>
      <c r="I125" s="19">
        <v>12</v>
      </c>
      <c r="J125" s="41">
        <v>22474</v>
      </c>
      <c r="K125" s="12">
        <v>593</v>
      </c>
      <c r="L125" s="19">
        <v>25</v>
      </c>
      <c r="M125" s="18"/>
    </row>
    <row r="126" spans="1:13" x14ac:dyDescent="0.25">
      <c r="A126" s="16" t="s">
        <v>121</v>
      </c>
      <c r="B126" s="40">
        <v>53.554142081990797</v>
      </c>
      <c r="C126" s="12">
        <v>580</v>
      </c>
      <c r="D126" s="19">
        <v>73.17</v>
      </c>
      <c r="E126" s="12">
        <v>773</v>
      </c>
      <c r="F126" s="48">
        <v>14959</v>
      </c>
      <c r="G126" s="19">
        <v>126.986883523269</v>
      </c>
      <c r="H126" s="19">
        <v>1350</v>
      </c>
      <c r="I126" s="19">
        <v>738</v>
      </c>
      <c r="J126" s="41">
        <v>3425</v>
      </c>
      <c r="K126" s="12"/>
      <c r="L126" s="19">
        <v>1</v>
      </c>
      <c r="M126" s="18"/>
    </row>
    <row r="127" spans="1:13" x14ac:dyDescent="0.25">
      <c r="A127" s="11" t="s">
        <v>122</v>
      </c>
      <c r="B127" s="38">
        <v>4.4739634654741103</v>
      </c>
      <c r="C127" s="12">
        <v>30</v>
      </c>
      <c r="D127" s="12">
        <v>16.8</v>
      </c>
      <c r="E127" s="12">
        <v>298</v>
      </c>
      <c r="F127" s="47">
        <v>150</v>
      </c>
      <c r="G127" s="12">
        <v>29.371636473887701</v>
      </c>
      <c r="H127" s="12">
        <v>210</v>
      </c>
      <c r="I127" s="12"/>
      <c r="J127" s="41">
        <v>2028</v>
      </c>
      <c r="K127" s="12"/>
      <c r="L127" s="12">
        <v>15</v>
      </c>
      <c r="M127" s="18"/>
    </row>
    <row r="128" spans="1:13" x14ac:dyDescent="0.25">
      <c r="A128" s="16" t="s">
        <v>123</v>
      </c>
      <c r="B128" s="40">
        <v>1.29081578744607</v>
      </c>
      <c r="C128" s="12">
        <v>20</v>
      </c>
      <c r="D128" s="19">
        <v>10.7</v>
      </c>
      <c r="E128" s="12">
        <v>180</v>
      </c>
      <c r="F128" s="48">
        <v>5</v>
      </c>
      <c r="G128" s="19">
        <v>94.199284871188198</v>
      </c>
      <c r="H128" s="19">
        <v>1080</v>
      </c>
      <c r="I128" s="19">
        <v>10</v>
      </c>
      <c r="J128" s="41">
        <v>12253</v>
      </c>
      <c r="K128" s="12">
        <v>728</v>
      </c>
      <c r="L128" s="19">
        <v>30</v>
      </c>
      <c r="M128" s="18"/>
    </row>
    <row r="129" spans="1:13" x14ac:dyDescent="0.25">
      <c r="A129" s="16" t="s">
        <v>124</v>
      </c>
      <c r="B129" s="40">
        <v>29.796237604580998</v>
      </c>
      <c r="C129" s="12">
        <v>300</v>
      </c>
      <c r="D129" s="19">
        <v>41.44</v>
      </c>
      <c r="E129" s="12">
        <v>532</v>
      </c>
      <c r="F129" s="48">
        <v>7834</v>
      </c>
      <c r="G129" s="19">
        <v>132.249824080515</v>
      </c>
      <c r="H129" s="19">
        <v>1360</v>
      </c>
      <c r="I129" s="19">
        <v>192</v>
      </c>
      <c r="J129" s="41">
        <v>2428</v>
      </c>
      <c r="K129" s="12"/>
      <c r="L129" s="19">
        <v>5</v>
      </c>
      <c r="M129" s="18"/>
    </row>
    <row r="130" spans="1:13" x14ac:dyDescent="0.25">
      <c r="A130" s="11" t="s">
        <v>125</v>
      </c>
      <c r="B130" s="38">
        <v>17.772771822503099</v>
      </c>
      <c r="C130" s="12">
        <v>170</v>
      </c>
      <c r="D130" s="12">
        <v>44.39</v>
      </c>
      <c r="E130" s="12">
        <v>595</v>
      </c>
      <c r="F130" s="47">
        <v>217</v>
      </c>
      <c r="G130" s="12">
        <v>82.220009230268502</v>
      </c>
      <c r="H130" s="12">
        <v>920</v>
      </c>
      <c r="I130" s="12">
        <v>297</v>
      </c>
      <c r="J130" s="41">
        <v>393473</v>
      </c>
      <c r="K130" s="12">
        <v>15389</v>
      </c>
      <c r="L130" s="12">
        <v>1714</v>
      </c>
      <c r="M130" s="18"/>
    </row>
    <row r="131" spans="1:13" x14ac:dyDescent="0.25">
      <c r="A131" s="11" t="s">
        <v>126</v>
      </c>
      <c r="B131" s="38">
        <v>6.7611137310761</v>
      </c>
      <c r="C131" s="12">
        <v>70</v>
      </c>
      <c r="D131" s="12">
        <v>29.65</v>
      </c>
      <c r="E131" s="12">
        <v>315</v>
      </c>
      <c r="F131" s="47">
        <v>198</v>
      </c>
      <c r="G131" s="12"/>
      <c r="H131" s="12">
        <v>220</v>
      </c>
      <c r="I131" s="12">
        <v>37</v>
      </c>
      <c r="J131" s="42">
        <v>240</v>
      </c>
      <c r="K131" s="12"/>
      <c r="L131" s="12">
        <v>6</v>
      </c>
      <c r="M131" s="18"/>
    </row>
    <row r="132" spans="1:13" x14ac:dyDescent="0.25">
      <c r="A132" s="16" t="s">
        <v>127</v>
      </c>
      <c r="B132" s="40">
        <v>35.196193425743502</v>
      </c>
      <c r="C132" s="12">
        <v>330</v>
      </c>
      <c r="D132" s="19">
        <v>46.6</v>
      </c>
      <c r="E132" s="12">
        <v>710</v>
      </c>
      <c r="F132" s="48">
        <v>2996</v>
      </c>
      <c r="G132" s="19">
        <v>107.99522155903099</v>
      </c>
      <c r="H132" s="19">
        <v>1050</v>
      </c>
      <c r="I132" s="19">
        <v>201</v>
      </c>
      <c r="J132" s="41">
        <v>9352</v>
      </c>
      <c r="K132" s="12">
        <v>1171</v>
      </c>
      <c r="L132" s="19">
        <v>7</v>
      </c>
      <c r="M132" s="18"/>
    </row>
    <row r="133" spans="1:13" x14ac:dyDescent="0.25">
      <c r="A133" s="16" t="s">
        <v>128</v>
      </c>
      <c r="B133" s="40">
        <v>132.953291651342</v>
      </c>
      <c r="C133" s="12">
        <v>1530</v>
      </c>
      <c r="D133" s="19">
        <v>92.4</v>
      </c>
      <c r="E133" s="12">
        <v>952</v>
      </c>
      <c r="F133" s="48">
        <v>10564</v>
      </c>
      <c r="G133" s="19">
        <v>88.464771712289206</v>
      </c>
      <c r="H133" s="19">
        <v>1080</v>
      </c>
      <c r="I133" s="19">
        <v>899</v>
      </c>
      <c r="J133" s="42">
        <v>77</v>
      </c>
      <c r="K133" s="12"/>
      <c r="L133" s="19"/>
      <c r="M133" s="18"/>
    </row>
    <row r="134" spans="1:13" x14ac:dyDescent="0.25">
      <c r="A134" s="11" t="s">
        <v>129</v>
      </c>
      <c r="B134" s="38">
        <v>7.9241275553851098</v>
      </c>
      <c r="C134" s="12">
        <v>100</v>
      </c>
      <c r="D134" s="12">
        <v>27</v>
      </c>
      <c r="E134" s="12">
        <v>223</v>
      </c>
      <c r="F134" s="47">
        <v>1715</v>
      </c>
      <c r="G134" s="12">
        <v>105.060985661559</v>
      </c>
      <c r="H134" s="12">
        <v>1270</v>
      </c>
      <c r="I134" s="12">
        <v>71</v>
      </c>
      <c r="J134" s="41">
        <v>49249</v>
      </c>
      <c r="K134" s="12">
        <v>1815</v>
      </c>
      <c r="L134" s="12">
        <v>44</v>
      </c>
      <c r="M134" s="18"/>
    </row>
    <row r="135" spans="1:13" x14ac:dyDescent="0.25">
      <c r="A135" s="16" t="s">
        <v>130</v>
      </c>
      <c r="B135" s="40">
        <v>26.493945702784401</v>
      </c>
      <c r="C135" s="12">
        <v>240</v>
      </c>
      <c r="D135" s="19">
        <v>61</v>
      </c>
      <c r="E135" s="12">
        <v>699</v>
      </c>
      <c r="F135" s="48">
        <v>416</v>
      </c>
      <c r="G135" s="19">
        <v>163.029368892207</v>
      </c>
      <c r="H135" s="12">
        <f>G135*10</f>
        <v>1630.29368892207</v>
      </c>
      <c r="I135" s="19">
        <v>326</v>
      </c>
      <c r="J135" s="41">
        <v>7763</v>
      </c>
      <c r="K135" s="12">
        <v>250</v>
      </c>
      <c r="L135" s="19">
        <v>5</v>
      </c>
      <c r="M135" s="18"/>
    </row>
    <row r="136" spans="1:13" x14ac:dyDescent="0.25">
      <c r="A136" s="11" t="s">
        <v>131</v>
      </c>
      <c r="B136" s="38">
        <v>7.4276558061887101</v>
      </c>
      <c r="C136" s="12">
        <v>60</v>
      </c>
      <c r="D136" s="12">
        <v>56.8</v>
      </c>
      <c r="E136" s="12">
        <v>583</v>
      </c>
      <c r="F136" s="47">
        <v>294</v>
      </c>
      <c r="G136" s="12">
        <v>131.71305603822</v>
      </c>
      <c r="H136" s="12">
        <v>1290</v>
      </c>
      <c r="I136" s="12">
        <v>103</v>
      </c>
      <c r="J136" s="41">
        <v>57334</v>
      </c>
      <c r="K136" s="12">
        <v>2067</v>
      </c>
      <c r="L136" s="12">
        <v>55</v>
      </c>
      <c r="M136" s="18"/>
    </row>
    <row r="137" spans="1:13" x14ac:dyDescent="0.25">
      <c r="A137" s="16" t="s">
        <v>132</v>
      </c>
      <c r="B137" s="40">
        <v>0.328093058819943</v>
      </c>
      <c r="C137" s="12">
        <f>(B137)*10</f>
        <v>3.2809305881994302</v>
      </c>
      <c r="D137" s="19">
        <v>5.94</v>
      </c>
      <c r="E137" s="12">
        <v>175</v>
      </c>
      <c r="F137" s="48">
        <v>11</v>
      </c>
      <c r="G137" s="19">
        <v>69.816998670002206</v>
      </c>
      <c r="H137" s="19">
        <v>450</v>
      </c>
      <c r="I137" s="19">
        <v>14</v>
      </c>
      <c r="J137" s="41">
        <v>31083</v>
      </c>
      <c r="K137" s="12">
        <v>4787</v>
      </c>
      <c r="L137" s="19">
        <v>98</v>
      </c>
      <c r="M137" s="18"/>
    </row>
    <row r="138" spans="1:13" x14ac:dyDescent="0.25">
      <c r="A138" s="11" t="s">
        <v>133</v>
      </c>
      <c r="B138" s="38">
        <v>0.98064448681227201</v>
      </c>
      <c r="C138" s="12">
        <f>(B138)*10</f>
        <v>9.8064448681227194</v>
      </c>
      <c r="D138" s="12">
        <v>2.1</v>
      </c>
      <c r="E138" s="12">
        <v>251</v>
      </c>
      <c r="F138" s="47">
        <v>9</v>
      </c>
      <c r="G138" s="12">
        <v>54.0392872102992</v>
      </c>
      <c r="H138" s="12">
        <v>870</v>
      </c>
      <c r="I138" s="12">
        <v>20</v>
      </c>
      <c r="J138" s="41">
        <v>34476</v>
      </c>
      <c r="K138" s="12">
        <v>5031</v>
      </c>
      <c r="L138" s="12">
        <v>64</v>
      </c>
      <c r="M138" s="18"/>
    </row>
    <row r="139" spans="1:13" x14ac:dyDescent="0.25">
      <c r="A139" s="16" t="s">
        <v>134</v>
      </c>
      <c r="B139" s="40">
        <v>7.7765729637459797</v>
      </c>
      <c r="C139" s="12">
        <v>80</v>
      </c>
      <c r="D139" s="19">
        <v>14.84</v>
      </c>
      <c r="E139" s="12">
        <v>310</v>
      </c>
      <c r="F139" s="48">
        <v>141</v>
      </c>
      <c r="G139" s="19">
        <v>113.756245772977</v>
      </c>
      <c r="H139" s="19">
        <v>1070</v>
      </c>
      <c r="I139" s="19">
        <v>106</v>
      </c>
      <c r="J139" s="41">
        <v>44138</v>
      </c>
      <c r="K139" s="12">
        <v>2628</v>
      </c>
      <c r="L139" s="19">
        <v>112</v>
      </c>
      <c r="M139" s="18"/>
    </row>
    <row r="140" spans="1:13" s="10" customFormat="1" x14ac:dyDescent="0.25">
      <c r="A140" s="16" t="s">
        <v>741</v>
      </c>
      <c r="B140" s="40"/>
      <c r="C140" s="12">
        <v>140</v>
      </c>
      <c r="D140" s="19"/>
      <c r="E140" s="12">
        <v>533</v>
      </c>
      <c r="F140" s="48">
        <v>79</v>
      </c>
      <c r="G140" s="19"/>
      <c r="H140" s="19">
        <v>870</v>
      </c>
      <c r="I140" s="19">
        <v>159</v>
      </c>
      <c r="J140" s="41">
        <v>30</v>
      </c>
      <c r="K140" s="12"/>
      <c r="L140" s="19">
        <v>1</v>
      </c>
      <c r="M140" s="18"/>
    </row>
    <row r="141" spans="1:13" x14ac:dyDescent="0.25">
      <c r="A141" s="11" t="s">
        <v>135</v>
      </c>
      <c r="B141" s="38">
        <v>2.9773967541394701</v>
      </c>
      <c r="C141" s="12">
        <f>(B141)*10</f>
        <v>29.7739675413947</v>
      </c>
      <c r="D141" s="12">
        <v>15.44</v>
      </c>
      <c r="E141" s="12">
        <v>197</v>
      </c>
      <c r="F141" s="47">
        <v>173</v>
      </c>
      <c r="G141" s="12">
        <v>81.866053311541606</v>
      </c>
      <c r="H141" s="12">
        <v>1090</v>
      </c>
      <c r="I141" s="12">
        <v>5</v>
      </c>
      <c r="J141" s="41">
        <v>27990</v>
      </c>
      <c r="K141" s="12">
        <v>53</v>
      </c>
      <c r="L141" s="12">
        <v>47</v>
      </c>
      <c r="M141" s="18"/>
    </row>
    <row r="142" spans="1:13" x14ac:dyDescent="0.25">
      <c r="A142" s="16" t="s">
        <v>136</v>
      </c>
      <c r="B142" s="40">
        <v>41.3391774765402</v>
      </c>
      <c r="C142" s="12">
        <v>380</v>
      </c>
      <c r="D142" s="19">
        <v>93.17</v>
      </c>
      <c r="E142" s="12">
        <v>904</v>
      </c>
      <c r="F142" s="48">
        <v>100842</v>
      </c>
      <c r="G142" s="19">
        <v>116.423407687313</v>
      </c>
      <c r="H142" s="12">
        <v>1200</v>
      </c>
      <c r="I142" s="19">
        <v>556</v>
      </c>
      <c r="J142" s="41">
        <v>139124</v>
      </c>
      <c r="K142" s="12">
        <v>3058</v>
      </c>
      <c r="L142" s="19">
        <v>29</v>
      </c>
      <c r="M142" s="18"/>
    </row>
    <row r="143" spans="1:13" x14ac:dyDescent="0.25">
      <c r="A143" s="11" t="s">
        <v>137</v>
      </c>
      <c r="B143" s="38">
        <v>34.0615185664142</v>
      </c>
      <c r="C143" s="12">
        <v>340</v>
      </c>
      <c r="D143" s="12">
        <v>70</v>
      </c>
      <c r="E143" s="12">
        <v>740</v>
      </c>
      <c r="F143" s="47">
        <v>3327</v>
      </c>
      <c r="G143" s="12">
        <v>93.563335180737695</v>
      </c>
      <c r="H143" s="12">
        <v>910</v>
      </c>
      <c r="I143" s="12">
        <v>436</v>
      </c>
      <c r="J143" s="41">
        <v>5940</v>
      </c>
      <c r="K143" s="12"/>
      <c r="L143" s="12">
        <v>25</v>
      </c>
      <c r="M143" s="18"/>
    </row>
    <row r="144" spans="1:13" x14ac:dyDescent="0.25">
      <c r="A144" s="11" t="s">
        <v>138</v>
      </c>
      <c r="B144" s="38">
        <v>40.647289408041402</v>
      </c>
      <c r="C144" s="12">
        <v>300</v>
      </c>
      <c r="D144" s="12">
        <v>85.5</v>
      </c>
      <c r="E144" s="12">
        <v>885</v>
      </c>
      <c r="F144" s="47">
        <v>17849</v>
      </c>
      <c r="G144" s="12">
        <v>112.054689719466</v>
      </c>
      <c r="H144" s="12">
        <v>1420</v>
      </c>
      <c r="I144" s="12">
        <v>839</v>
      </c>
      <c r="J144" s="41">
        <v>94000</v>
      </c>
      <c r="K144" s="12">
        <v>4128</v>
      </c>
      <c r="L144" s="12">
        <v>123</v>
      </c>
      <c r="M144" s="18"/>
    </row>
    <row r="145" spans="1:13" x14ac:dyDescent="0.25">
      <c r="A145" s="11" t="s">
        <v>139</v>
      </c>
      <c r="B145" s="38">
        <v>5.5051741138212602</v>
      </c>
      <c r="C145" s="12">
        <v>60</v>
      </c>
      <c r="D145" s="12">
        <v>17.600000000000001</v>
      </c>
      <c r="E145" s="12">
        <v>246</v>
      </c>
      <c r="F145" s="47">
        <v>71</v>
      </c>
      <c r="G145" s="12">
        <v>114.565599263057</v>
      </c>
      <c r="H145" s="12">
        <v>1360</v>
      </c>
      <c r="I145" s="12">
        <v>79</v>
      </c>
      <c r="J145" s="41">
        <v>22926</v>
      </c>
      <c r="K145" s="12"/>
      <c r="L145" s="12">
        <v>147</v>
      </c>
      <c r="M145" s="18"/>
    </row>
    <row r="146" spans="1:13" x14ac:dyDescent="0.25">
      <c r="A146" s="16" t="s">
        <v>140</v>
      </c>
      <c r="B146" s="40">
        <v>0.56812044714586096</v>
      </c>
      <c r="C146" s="12">
        <f>(B146)*10</f>
        <v>5.6812044714586101</v>
      </c>
      <c r="D146" s="19">
        <v>1.95</v>
      </c>
      <c r="E146" s="12">
        <v>43</v>
      </c>
      <c r="F146" s="48">
        <v>0</v>
      </c>
      <c r="G146" s="19">
        <v>44.437485763268498</v>
      </c>
      <c r="H146" s="19">
        <v>460</v>
      </c>
      <c r="I146" s="19">
        <v>7</v>
      </c>
      <c r="J146" s="41">
        <v>18949</v>
      </c>
      <c r="K146" s="12"/>
      <c r="L146" s="19">
        <v>30</v>
      </c>
      <c r="M146" s="18"/>
    </row>
    <row r="147" spans="1:13" x14ac:dyDescent="0.25">
      <c r="A147" s="16" t="s">
        <v>141</v>
      </c>
      <c r="B147" s="40">
        <v>0.102673750156456</v>
      </c>
      <c r="C147" s="12">
        <f>(B147)*10</f>
        <v>1.0267375015645599</v>
      </c>
      <c r="D147" s="19">
        <v>42.68</v>
      </c>
      <c r="E147" s="12">
        <v>257</v>
      </c>
      <c r="F147" s="48">
        <v>184</v>
      </c>
      <c r="G147" s="19">
        <v>77.841547151187399</v>
      </c>
      <c r="H147" s="19">
        <v>760</v>
      </c>
      <c r="I147" s="19">
        <v>64</v>
      </c>
      <c r="J147" s="41">
        <v>193200</v>
      </c>
      <c r="K147" s="12">
        <v>3798</v>
      </c>
      <c r="L147" s="19">
        <v>54</v>
      </c>
      <c r="M147" s="18"/>
    </row>
    <row r="148" spans="1:13" x14ac:dyDescent="0.25">
      <c r="A148" s="16" t="s">
        <v>738</v>
      </c>
      <c r="B148" s="40">
        <v>18.193123427150201</v>
      </c>
      <c r="C148" s="12">
        <v>170</v>
      </c>
      <c r="D148" s="19">
        <v>68.06</v>
      </c>
      <c r="E148" s="12">
        <v>704</v>
      </c>
      <c r="F148" s="48">
        <v>464</v>
      </c>
      <c r="G148" s="19">
        <v>105.501950736898</v>
      </c>
      <c r="H148" s="19">
        <v>1010</v>
      </c>
      <c r="I148" s="19">
        <v>206</v>
      </c>
      <c r="J148" s="41">
        <v>14182</v>
      </c>
      <c r="K148" s="12">
        <v>925</v>
      </c>
      <c r="L148" s="19">
        <v>10</v>
      </c>
      <c r="M148" s="18"/>
    </row>
    <row r="149" spans="1:13" x14ac:dyDescent="0.25">
      <c r="A149" s="11" t="s">
        <v>142</v>
      </c>
      <c r="B149" s="38">
        <v>41.077552218004399</v>
      </c>
      <c r="C149" s="12">
        <f>(B149)*10</f>
        <v>410.77552218004399</v>
      </c>
      <c r="D149" s="12"/>
      <c r="E149" s="12">
        <v>306</v>
      </c>
      <c r="F149" s="47">
        <v>254</v>
      </c>
      <c r="G149" s="12"/>
      <c r="H149" s="12"/>
      <c r="I149" s="12"/>
      <c r="J149" s="42">
        <v>536</v>
      </c>
      <c r="K149" s="12"/>
      <c r="L149" s="12">
        <v>5</v>
      </c>
      <c r="M149" s="18"/>
    </row>
    <row r="150" spans="1:13" x14ac:dyDescent="0.25">
      <c r="A150" s="16" t="s">
        <v>143</v>
      </c>
      <c r="B150" s="40">
        <v>21.227123578435201</v>
      </c>
      <c r="C150" s="12">
        <v>140</v>
      </c>
      <c r="D150" s="19">
        <v>96.3</v>
      </c>
      <c r="E150" s="12">
        <v>973</v>
      </c>
      <c r="F150" s="48">
        <v>20791</v>
      </c>
      <c r="G150" s="19">
        <v>116.1330373352</v>
      </c>
      <c r="H150" s="19">
        <v>1080</v>
      </c>
      <c r="I150" s="19">
        <v>616</v>
      </c>
      <c r="J150" s="41">
        <v>93870</v>
      </c>
      <c r="K150" s="12">
        <v>4250</v>
      </c>
      <c r="L150" s="19">
        <v>95</v>
      </c>
      <c r="M150" s="18"/>
    </row>
    <row r="151" spans="1:13" x14ac:dyDescent="0.25">
      <c r="A151" s="11" t="s">
        <v>144</v>
      </c>
      <c r="B151" s="38">
        <v>9.5555014501493893</v>
      </c>
      <c r="C151" s="12">
        <v>110</v>
      </c>
      <c r="D151" s="12">
        <v>70.22</v>
      </c>
      <c r="E151" s="12">
        <v>698</v>
      </c>
      <c r="F151" s="47">
        <v>156</v>
      </c>
      <c r="G151" s="12">
        <v>157.75325659647299</v>
      </c>
      <c r="H151" s="12">
        <v>1510</v>
      </c>
      <c r="I151" s="12">
        <v>233</v>
      </c>
      <c r="J151" s="41">
        <v>60230</v>
      </c>
      <c r="K151" s="12"/>
      <c r="L151" s="12">
        <v>132</v>
      </c>
      <c r="M151" s="18"/>
    </row>
    <row r="152" spans="1:13" x14ac:dyDescent="0.25">
      <c r="A152" s="11" t="s">
        <v>145</v>
      </c>
      <c r="B152" s="38">
        <v>2.6455661377058299</v>
      </c>
      <c r="C152" s="12">
        <v>14</v>
      </c>
      <c r="D152" s="12">
        <v>13.8</v>
      </c>
      <c r="E152" s="12">
        <v>155</v>
      </c>
      <c r="F152" s="47">
        <v>115</v>
      </c>
      <c r="G152" s="12">
        <v>73.3321910549828</v>
      </c>
      <c r="H152" s="12">
        <v>710</v>
      </c>
      <c r="I152" s="12">
        <v>17</v>
      </c>
      <c r="J152" s="41">
        <v>263942</v>
      </c>
      <c r="K152" s="12">
        <v>11881</v>
      </c>
      <c r="L152" s="12">
        <v>151</v>
      </c>
      <c r="M152" s="18"/>
    </row>
    <row r="153" spans="1:13" x14ac:dyDescent="0.25">
      <c r="A153" s="11" t="s">
        <v>146</v>
      </c>
      <c r="B153" s="38">
        <v>33.772574299663503</v>
      </c>
      <c r="C153" s="12">
        <v>340</v>
      </c>
      <c r="D153" s="12"/>
      <c r="E153" s="12">
        <v>360</v>
      </c>
      <c r="F153" s="47">
        <v>681</v>
      </c>
      <c r="G153" s="12">
        <v>90.600559321230506</v>
      </c>
      <c r="H153" s="12">
        <v>1120</v>
      </c>
      <c r="I153" s="12"/>
      <c r="J153" s="42"/>
      <c r="K153" s="12"/>
      <c r="L153" s="12">
        <v>3</v>
      </c>
      <c r="M153" s="18"/>
    </row>
    <row r="154" spans="1:13" x14ac:dyDescent="0.25">
      <c r="A154" s="11" t="s">
        <v>147</v>
      </c>
      <c r="B154" s="38">
        <v>14.987123081739099</v>
      </c>
      <c r="C154" s="12">
        <v>160</v>
      </c>
      <c r="D154" s="12">
        <v>44.92</v>
      </c>
      <c r="E154" s="12">
        <v>540</v>
      </c>
      <c r="F154" s="47">
        <v>2148</v>
      </c>
      <c r="G154" s="12">
        <v>158.054282495466</v>
      </c>
      <c r="H154" s="12">
        <v>1590</v>
      </c>
      <c r="I154" s="12">
        <v>171</v>
      </c>
      <c r="J154" s="41">
        <v>15137</v>
      </c>
      <c r="K154" s="12">
        <v>77</v>
      </c>
      <c r="L154" s="12">
        <v>117</v>
      </c>
      <c r="M154" s="18"/>
    </row>
    <row r="155" spans="1:13" x14ac:dyDescent="0.25">
      <c r="A155" s="11" t="s">
        <v>148</v>
      </c>
      <c r="B155" s="38">
        <v>1.9408494366319999</v>
      </c>
      <c r="C155" s="12">
        <v>20</v>
      </c>
      <c r="D155" s="12">
        <v>9.3800000000000008</v>
      </c>
      <c r="E155" s="12">
        <v>96</v>
      </c>
      <c r="F155" s="47">
        <v>50</v>
      </c>
      <c r="G155" s="12">
        <v>44.928457427313802</v>
      </c>
      <c r="H155" s="12">
        <v>550</v>
      </c>
      <c r="I155" s="12">
        <v>13</v>
      </c>
      <c r="J155" s="41">
        <v>9349</v>
      </c>
      <c r="K155" s="12"/>
      <c r="L155" s="12">
        <v>561</v>
      </c>
      <c r="M155" s="18"/>
    </row>
    <row r="156" spans="1:13" x14ac:dyDescent="0.25">
      <c r="A156" s="11" t="s">
        <v>149</v>
      </c>
      <c r="B156" s="38">
        <v>5.3761872470122896</v>
      </c>
      <c r="C156" s="12">
        <v>40</v>
      </c>
      <c r="D156" s="12">
        <v>43</v>
      </c>
      <c r="E156" s="12">
        <v>513</v>
      </c>
      <c r="F156" s="47">
        <v>250</v>
      </c>
      <c r="G156" s="12">
        <v>105.604533030992</v>
      </c>
      <c r="H156" s="12">
        <v>1080</v>
      </c>
      <c r="I156" s="12">
        <v>98</v>
      </c>
      <c r="J156" s="41">
        <v>73929</v>
      </c>
      <c r="K156" s="12">
        <v>30</v>
      </c>
      <c r="L156" s="12">
        <v>799</v>
      </c>
      <c r="M156" s="18"/>
    </row>
    <row r="157" spans="1:13" x14ac:dyDescent="0.25">
      <c r="A157" s="11" t="s">
        <v>150</v>
      </c>
      <c r="B157" s="38">
        <v>9.8558562546416297</v>
      </c>
      <c r="C157" s="12">
        <v>100</v>
      </c>
      <c r="D157" s="12">
        <v>40.200000000000003</v>
      </c>
      <c r="E157" s="12">
        <v>455</v>
      </c>
      <c r="F157" s="47">
        <v>252</v>
      </c>
      <c r="G157" s="12">
        <v>103.610657544261</v>
      </c>
      <c r="H157" s="12">
        <v>1250</v>
      </c>
      <c r="I157" s="12">
        <v>78</v>
      </c>
      <c r="J157" s="41">
        <v>140672</v>
      </c>
      <c r="K157" s="12">
        <v>1854</v>
      </c>
      <c r="L157" s="12">
        <v>191</v>
      </c>
      <c r="M157" s="18"/>
    </row>
    <row r="158" spans="1:13" x14ac:dyDescent="0.25">
      <c r="A158" s="11" t="s">
        <v>151</v>
      </c>
      <c r="B158" s="38">
        <v>3.09025402847268</v>
      </c>
      <c r="C158" s="12">
        <v>40</v>
      </c>
      <c r="D158" s="12">
        <v>39.69</v>
      </c>
      <c r="E158" s="12">
        <v>555</v>
      </c>
      <c r="F158" s="47">
        <v>92</v>
      </c>
      <c r="G158" s="12">
        <v>111.218723380687</v>
      </c>
      <c r="H158" s="12">
        <v>1110</v>
      </c>
      <c r="I158" s="12">
        <v>38</v>
      </c>
      <c r="J158" s="41">
        <v>217456</v>
      </c>
      <c r="K158" s="12">
        <v>77</v>
      </c>
      <c r="L158" s="12">
        <v>247</v>
      </c>
      <c r="M158" s="18"/>
    </row>
    <row r="159" spans="1:13" x14ac:dyDescent="0.25">
      <c r="A159" s="16" t="s">
        <v>152</v>
      </c>
      <c r="B159" s="40">
        <v>12.6168615657815</v>
      </c>
      <c r="C159" s="12">
        <v>240</v>
      </c>
      <c r="D159" s="19">
        <v>66.599999999999994</v>
      </c>
      <c r="E159" s="12">
        <v>733</v>
      </c>
      <c r="F159" s="48">
        <v>16247</v>
      </c>
      <c r="G159" s="19">
        <v>148.88670210677</v>
      </c>
      <c r="H159" s="19">
        <v>1300</v>
      </c>
      <c r="I159" s="19">
        <v>631</v>
      </c>
      <c r="J159" s="41">
        <v>423997</v>
      </c>
      <c r="K159" s="12">
        <v>19231</v>
      </c>
      <c r="L159" s="19">
        <v>126</v>
      </c>
      <c r="M159" s="18"/>
    </row>
    <row r="160" spans="1:13" x14ac:dyDescent="0.25">
      <c r="A160" s="16" t="s">
        <v>153</v>
      </c>
      <c r="B160" s="40">
        <v>43.246291529441599</v>
      </c>
      <c r="C160" s="12">
        <v>450</v>
      </c>
      <c r="D160" s="19">
        <v>64.59</v>
      </c>
      <c r="E160" s="12">
        <v>704</v>
      </c>
      <c r="F160" s="48">
        <v>16020</v>
      </c>
      <c r="G160" s="19">
        <v>112.113913041511</v>
      </c>
      <c r="H160" s="19">
        <v>1090</v>
      </c>
      <c r="I160" s="19">
        <v>566</v>
      </c>
      <c r="J160" s="41">
        <v>82900</v>
      </c>
      <c r="K160" s="12">
        <v>3075</v>
      </c>
      <c r="L160" s="19">
        <v>64</v>
      </c>
      <c r="M160" s="18"/>
    </row>
    <row r="161" spans="1:13" x14ac:dyDescent="0.25">
      <c r="A161" s="11" t="s">
        <v>154</v>
      </c>
      <c r="B161" s="38">
        <v>22.3565744498386</v>
      </c>
      <c r="C161" s="12">
        <v>230</v>
      </c>
      <c r="D161" s="12">
        <v>78.78</v>
      </c>
      <c r="E161" s="12">
        <v>803</v>
      </c>
      <c r="F161" s="47">
        <v>368</v>
      </c>
      <c r="G161" s="12">
        <v>87.1110633317778</v>
      </c>
      <c r="H161" s="12">
        <v>1010</v>
      </c>
      <c r="I161" s="12">
        <v>982</v>
      </c>
      <c r="J161" s="41">
        <v>26862</v>
      </c>
      <c r="K161" s="12"/>
      <c r="L161" s="12">
        <v>29</v>
      </c>
      <c r="M161" s="18"/>
    </row>
    <row r="162" spans="1:13" x14ac:dyDescent="0.25">
      <c r="A162" s="11" t="s">
        <v>155</v>
      </c>
      <c r="B162" s="38">
        <v>18.4128953629676</v>
      </c>
      <c r="C162" s="12">
        <v>190</v>
      </c>
      <c r="D162" s="12">
        <v>91.49</v>
      </c>
      <c r="E162" s="12">
        <v>943</v>
      </c>
      <c r="F162" s="47">
        <v>409</v>
      </c>
      <c r="G162" s="12">
        <v>145.76474613698201</v>
      </c>
      <c r="H162" s="12">
        <v>1690</v>
      </c>
      <c r="I162" s="12">
        <v>411</v>
      </c>
      <c r="J162" s="41">
        <v>10578</v>
      </c>
      <c r="K162" s="12"/>
      <c r="L162" s="12">
        <v>6</v>
      </c>
      <c r="M162" s="18"/>
    </row>
    <row r="163" spans="1:13" x14ac:dyDescent="0.25">
      <c r="A163" s="16" t="s">
        <v>156</v>
      </c>
      <c r="B163" s="40">
        <v>21.0719251347771</v>
      </c>
      <c r="C163" s="12">
        <v>180</v>
      </c>
      <c r="D163" s="19">
        <v>54.08</v>
      </c>
      <c r="E163" s="12">
        <v>595</v>
      </c>
      <c r="F163" s="48">
        <v>15941</v>
      </c>
      <c r="G163" s="19">
        <v>105.914150019538</v>
      </c>
      <c r="H163" s="19">
        <v>1050</v>
      </c>
      <c r="I163" s="19">
        <v>303</v>
      </c>
      <c r="J163" s="41">
        <v>86472</v>
      </c>
      <c r="K163" s="12">
        <v>11268</v>
      </c>
      <c r="L163" s="19">
        <v>45</v>
      </c>
      <c r="M163" s="18"/>
    </row>
    <row r="164" spans="1:13" x14ac:dyDescent="0.25">
      <c r="A164" s="16" t="s">
        <v>157</v>
      </c>
      <c r="B164" s="40">
        <v>26.8219316678423</v>
      </c>
      <c r="C164" s="12">
        <v>220</v>
      </c>
      <c r="D164" s="19">
        <v>70.52</v>
      </c>
      <c r="E164" s="12">
        <v>764</v>
      </c>
      <c r="F164" s="48">
        <v>5195</v>
      </c>
      <c r="G164" s="19">
        <v>155.14423902447899</v>
      </c>
      <c r="H164" s="19">
        <v>1600</v>
      </c>
      <c r="I164" s="19">
        <v>369</v>
      </c>
      <c r="J164" s="41">
        <v>1452200</v>
      </c>
      <c r="K164" s="12">
        <v>87157</v>
      </c>
      <c r="L164" s="19">
        <v>1218</v>
      </c>
      <c r="M164" s="18"/>
    </row>
    <row r="165" spans="1:13" x14ac:dyDescent="0.25">
      <c r="A165" s="16" t="s">
        <v>158</v>
      </c>
      <c r="B165" s="40">
        <v>0.41001486853482999</v>
      </c>
      <c r="C165" s="12">
        <f>(B165)*10</f>
        <v>4.1001486853482998</v>
      </c>
      <c r="D165" s="19">
        <v>10.6</v>
      </c>
      <c r="E165" s="12">
        <v>298</v>
      </c>
      <c r="F165" s="48">
        <v>35</v>
      </c>
      <c r="G165" s="19">
        <v>64.024691139680499</v>
      </c>
      <c r="H165" s="19">
        <v>740</v>
      </c>
      <c r="I165" s="19">
        <v>5</v>
      </c>
      <c r="J165" s="41">
        <v>4700</v>
      </c>
      <c r="K165" s="12"/>
      <c r="L165" s="19">
        <v>7</v>
      </c>
      <c r="M165" s="18"/>
    </row>
    <row r="166" spans="1:13" x14ac:dyDescent="0.25">
      <c r="A166" s="11" t="s">
        <v>159</v>
      </c>
      <c r="B166" s="38">
        <v>6.1397792848913904</v>
      </c>
      <c r="C166" s="12">
        <v>40</v>
      </c>
      <c r="D166" s="12">
        <v>21.2</v>
      </c>
      <c r="E166" s="12">
        <v>294</v>
      </c>
      <c r="F166" s="47">
        <v>530</v>
      </c>
      <c r="G166" s="12">
        <v>55.5301280814884</v>
      </c>
      <c r="H166" s="19">
        <v>620</v>
      </c>
      <c r="I166" s="12">
        <v>77</v>
      </c>
      <c r="J166" s="41">
        <v>2337</v>
      </c>
      <c r="K166" s="12"/>
      <c r="L166" s="12">
        <v>4</v>
      </c>
      <c r="M166" s="18"/>
    </row>
    <row r="167" spans="1:13" x14ac:dyDescent="0.25">
      <c r="A167" s="16" t="s">
        <v>160</v>
      </c>
      <c r="B167" s="40">
        <v>58.791920852166797</v>
      </c>
      <c r="C167" s="12">
        <v>470</v>
      </c>
      <c r="D167" s="19"/>
      <c r="E167" s="12">
        <v>526</v>
      </c>
      <c r="F167" s="48">
        <v>58882</v>
      </c>
      <c r="G167" s="19">
        <v>118.848184088251</v>
      </c>
      <c r="H167" s="19">
        <v>1130</v>
      </c>
      <c r="I167" s="19">
        <v>1263</v>
      </c>
      <c r="J167" s="42">
        <v>292</v>
      </c>
      <c r="K167" s="12"/>
      <c r="L167" s="19"/>
      <c r="M167" s="18"/>
    </row>
    <row r="168" spans="1:13" x14ac:dyDescent="0.25">
      <c r="A168" s="16" t="s">
        <v>161</v>
      </c>
      <c r="B168" s="40">
        <v>3.4363913847646601</v>
      </c>
      <c r="C168" s="12">
        <v>30</v>
      </c>
      <c r="D168" s="19">
        <v>24.41</v>
      </c>
      <c r="E168" s="12">
        <v>258</v>
      </c>
      <c r="F168" s="48">
        <v>57</v>
      </c>
      <c r="G168" s="19">
        <v>64.937690138567405</v>
      </c>
      <c r="H168" s="19">
        <v>860</v>
      </c>
      <c r="I168" s="19">
        <v>2</v>
      </c>
      <c r="J168" s="42">
        <v>320</v>
      </c>
      <c r="K168" s="12"/>
      <c r="L168" s="19">
        <v>2</v>
      </c>
      <c r="M168" s="18"/>
    </row>
    <row r="169" spans="1:13" x14ac:dyDescent="0.25">
      <c r="A169" s="11" t="s">
        <v>162</v>
      </c>
      <c r="B169" s="38">
        <v>12.333444151517</v>
      </c>
      <c r="C169" s="12">
        <v>130</v>
      </c>
      <c r="D169" s="12">
        <v>63.7</v>
      </c>
      <c r="E169" s="12">
        <v>738</v>
      </c>
      <c r="F169" s="47">
        <v>162</v>
      </c>
      <c r="G169" s="12">
        <v>179.55746363191</v>
      </c>
      <c r="H169" s="12">
        <v>1410</v>
      </c>
      <c r="I169" s="12">
        <v>209</v>
      </c>
      <c r="J169" s="41">
        <v>221372</v>
      </c>
      <c r="K169" s="12">
        <v>5410</v>
      </c>
      <c r="L169" s="12">
        <v>214</v>
      </c>
      <c r="M169" s="18"/>
    </row>
    <row r="170" spans="1:13" x14ac:dyDescent="0.25">
      <c r="A170" s="16" t="s">
        <v>163</v>
      </c>
      <c r="B170" s="40">
        <v>2.1442214282468899</v>
      </c>
      <c r="C170" s="12">
        <v>20</v>
      </c>
      <c r="D170" s="19">
        <v>17.7</v>
      </c>
      <c r="E170" s="12">
        <v>257</v>
      </c>
      <c r="F170" s="48">
        <v>16</v>
      </c>
      <c r="G170" s="19">
        <v>98.8421774805919</v>
      </c>
      <c r="H170" s="19">
        <v>1070</v>
      </c>
      <c r="I170" s="19">
        <v>44</v>
      </c>
      <c r="J170" s="41">
        <v>16496</v>
      </c>
      <c r="K170" s="12">
        <v>906</v>
      </c>
      <c r="L170" s="19">
        <v>20</v>
      </c>
      <c r="M170" s="18"/>
    </row>
    <row r="171" spans="1:13" x14ac:dyDescent="0.25">
      <c r="A171" s="16" t="s">
        <v>164</v>
      </c>
      <c r="B171" s="40">
        <v>37.327829218033003</v>
      </c>
      <c r="C171" s="12">
        <v>370</v>
      </c>
      <c r="D171" s="19">
        <v>53.5</v>
      </c>
      <c r="E171" s="12">
        <v>671</v>
      </c>
      <c r="F171" s="48">
        <v>6886</v>
      </c>
      <c r="G171" s="19">
        <v>122.132822025314</v>
      </c>
      <c r="H171" s="19">
        <v>1210</v>
      </c>
      <c r="I171" s="19">
        <v>288</v>
      </c>
      <c r="J171" s="41">
        <v>44248</v>
      </c>
      <c r="K171" s="12">
        <v>3809</v>
      </c>
      <c r="L171" s="19">
        <v>26</v>
      </c>
      <c r="M171" s="18"/>
    </row>
    <row r="172" spans="1:13" x14ac:dyDescent="0.25">
      <c r="A172" s="16" t="s">
        <v>165</v>
      </c>
      <c r="B172" s="40">
        <v>22.729513643281201</v>
      </c>
      <c r="C172" s="12">
        <v>210</v>
      </c>
      <c r="D172" s="19">
        <v>54.26</v>
      </c>
      <c r="E172" s="12">
        <v>565</v>
      </c>
      <c r="F172" s="48">
        <v>266354</v>
      </c>
      <c r="G172" s="19">
        <v>162.19321372687699</v>
      </c>
      <c r="H172" s="19">
        <v>1780</v>
      </c>
      <c r="I172" s="19">
        <v>176</v>
      </c>
      <c r="J172" s="42">
        <v>526</v>
      </c>
      <c r="K172" s="12"/>
      <c r="L172" s="19">
        <v>14</v>
      </c>
      <c r="M172" s="18"/>
    </row>
    <row r="173" spans="1:13" x14ac:dyDescent="0.25">
      <c r="A173" s="16" t="s">
        <v>166</v>
      </c>
      <c r="B173" s="40">
        <v>0.265898215452328</v>
      </c>
      <c r="C173" s="12">
        <f>(B173)*10</f>
        <v>2.6589821545232799</v>
      </c>
      <c r="D173" s="19">
        <v>2.1</v>
      </c>
      <c r="E173" s="12">
        <v>118</v>
      </c>
      <c r="F173" s="48">
        <v>0.950024439</v>
      </c>
      <c r="G173" s="19">
        <v>76.656038258402106</v>
      </c>
      <c r="H173" s="19">
        <v>1020</v>
      </c>
      <c r="I173" s="19">
        <v>6</v>
      </c>
      <c r="J173" s="41">
        <v>11300</v>
      </c>
      <c r="K173" s="12"/>
      <c r="L173" s="19">
        <v>8</v>
      </c>
      <c r="M173" s="18"/>
    </row>
    <row r="174" spans="1:13" x14ac:dyDescent="0.25">
      <c r="A174" s="11" t="s">
        <v>167</v>
      </c>
      <c r="B174" s="38">
        <v>36.191101777708703</v>
      </c>
      <c r="C174" s="12">
        <v>340</v>
      </c>
      <c r="D174" s="12">
        <v>82</v>
      </c>
      <c r="E174" s="12">
        <v>810</v>
      </c>
      <c r="F174" s="47">
        <v>84008</v>
      </c>
      <c r="G174" s="12">
        <v>146.88508568447699</v>
      </c>
      <c r="H174" s="12">
        <v>1440</v>
      </c>
      <c r="I174" s="12">
        <v>147</v>
      </c>
      <c r="J174" s="41">
        <v>3496</v>
      </c>
      <c r="K174" s="12"/>
      <c r="L174" s="12">
        <v>9</v>
      </c>
      <c r="M174" s="18"/>
    </row>
    <row r="175" spans="1:13" x14ac:dyDescent="0.25">
      <c r="A175" s="11" t="s">
        <v>168</v>
      </c>
      <c r="B175" s="38"/>
      <c r="C175" s="12"/>
      <c r="D175" s="12"/>
      <c r="E175" s="12"/>
      <c r="F175" s="47">
        <v>159.21454159999999</v>
      </c>
      <c r="G175" s="12"/>
      <c r="H175" s="12"/>
      <c r="I175" s="12"/>
      <c r="J175" s="42">
        <v>53</v>
      </c>
      <c r="K175" s="12"/>
      <c r="L175" s="12">
        <v>1</v>
      </c>
      <c r="M175" s="18"/>
    </row>
    <row r="176" spans="1:13" x14ac:dyDescent="0.25">
      <c r="A176" s="16" t="s">
        <v>169</v>
      </c>
      <c r="B176" s="40">
        <v>16.843345457425698</v>
      </c>
      <c r="C176" s="12">
        <v>140</v>
      </c>
      <c r="D176" s="19">
        <v>79.98</v>
      </c>
      <c r="E176" s="12">
        <v>805</v>
      </c>
      <c r="F176" s="48">
        <v>13007</v>
      </c>
      <c r="G176" s="19">
        <v>116.940134070288</v>
      </c>
      <c r="H176" s="19">
        <v>1310</v>
      </c>
      <c r="I176" s="19">
        <v>439</v>
      </c>
      <c r="J176" s="41">
        <v>56926</v>
      </c>
      <c r="K176" s="12">
        <v>3580</v>
      </c>
      <c r="L176" s="19">
        <v>35</v>
      </c>
      <c r="M176" s="18"/>
    </row>
    <row r="177" spans="1:13" x14ac:dyDescent="0.25">
      <c r="A177" s="16" t="s">
        <v>170</v>
      </c>
      <c r="B177" s="40">
        <v>37.082528743606602</v>
      </c>
      <c r="C177" s="12">
        <v>360</v>
      </c>
      <c r="D177" s="19">
        <v>71.59</v>
      </c>
      <c r="E177" s="12">
        <v>755</v>
      </c>
      <c r="F177" s="48">
        <v>33112</v>
      </c>
      <c r="G177" s="19">
        <v>112.08301053386199</v>
      </c>
      <c r="H177" s="19">
        <v>1240</v>
      </c>
      <c r="I177" s="19">
        <v>576</v>
      </c>
      <c r="J177" s="41">
        <v>43670</v>
      </c>
      <c r="K177" s="12">
        <v>1229</v>
      </c>
      <c r="L177" s="19">
        <v>16</v>
      </c>
      <c r="M177" s="18"/>
    </row>
    <row r="178" spans="1:13" x14ac:dyDescent="0.25">
      <c r="A178" s="11" t="s">
        <v>171</v>
      </c>
      <c r="B178" s="38">
        <v>1.31357300585653</v>
      </c>
      <c r="C178" s="12">
        <f>(B178)*10</f>
        <v>13.135730058565301</v>
      </c>
      <c r="D178" s="12">
        <v>9</v>
      </c>
      <c r="E178" s="12">
        <v>110</v>
      </c>
      <c r="F178" s="47">
        <v>44</v>
      </c>
      <c r="G178" s="12">
        <v>65.756504586595398</v>
      </c>
      <c r="H178" s="12">
        <v>720</v>
      </c>
      <c r="I178" s="12">
        <v>3</v>
      </c>
      <c r="J178" s="41">
        <v>1390</v>
      </c>
      <c r="K178" s="12"/>
      <c r="L178" s="12">
        <v>36</v>
      </c>
      <c r="M178" s="18"/>
    </row>
    <row r="179" spans="1:13" x14ac:dyDescent="0.25">
      <c r="A179" s="16" t="s">
        <v>172</v>
      </c>
      <c r="B179" s="40">
        <v>0.52935265075653504</v>
      </c>
      <c r="C179" s="12">
        <f>(B179)*10</f>
        <v>5.2935265075653506</v>
      </c>
      <c r="D179" s="19">
        <v>1.63</v>
      </c>
      <c r="E179" s="12">
        <v>19</v>
      </c>
      <c r="F179" s="48">
        <v>4</v>
      </c>
      <c r="G179" s="19">
        <v>50.899293341974499</v>
      </c>
      <c r="H179" s="19">
        <v>600</v>
      </c>
      <c r="I179" s="19">
        <v>3</v>
      </c>
      <c r="J179" s="41">
        <v>22121</v>
      </c>
      <c r="K179" s="12"/>
      <c r="L179" s="19">
        <v>61</v>
      </c>
      <c r="M179" s="18"/>
    </row>
    <row r="180" spans="1:13" x14ac:dyDescent="0.25">
      <c r="A180" s="16" t="s">
        <v>173</v>
      </c>
      <c r="B180" s="40">
        <v>6.8645133618800704</v>
      </c>
      <c r="C180" s="12">
        <v>70</v>
      </c>
      <c r="D180" s="19">
        <v>49</v>
      </c>
      <c r="E180" s="12">
        <v>540</v>
      </c>
      <c r="F180" s="48">
        <v>12114</v>
      </c>
      <c r="G180" s="19">
        <v>149.193517488526</v>
      </c>
      <c r="H180" s="19">
        <v>1680</v>
      </c>
      <c r="I180" s="19">
        <v>174</v>
      </c>
      <c r="J180" s="41">
        <v>750014</v>
      </c>
      <c r="K180" s="12">
        <v>20986</v>
      </c>
      <c r="L180" s="19">
        <v>566</v>
      </c>
      <c r="M180" s="18"/>
    </row>
    <row r="181" spans="1:13" x14ac:dyDescent="0.25">
      <c r="A181" s="16" t="s">
        <v>174</v>
      </c>
      <c r="B181" s="40"/>
      <c r="C181" s="12">
        <v>0</v>
      </c>
      <c r="D181" s="19">
        <v>15.9</v>
      </c>
      <c r="E181" s="12">
        <f>(D181)*10</f>
        <v>159</v>
      </c>
      <c r="F181" s="48">
        <v>1</v>
      </c>
      <c r="G181" s="19">
        <v>24.500946355470798</v>
      </c>
      <c r="H181" s="19">
        <v>120</v>
      </c>
      <c r="I181" s="19"/>
      <c r="J181" s="41">
        <v>7000</v>
      </c>
      <c r="K181" s="12">
        <v>248</v>
      </c>
      <c r="L181" s="19">
        <v>85</v>
      </c>
      <c r="M181" s="18"/>
    </row>
    <row r="182" spans="1:13" x14ac:dyDescent="0.25">
      <c r="A182" s="16" t="s">
        <v>175</v>
      </c>
      <c r="B182" s="40">
        <v>40.557644495536302</v>
      </c>
      <c r="C182" s="12">
        <v>400</v>
      </c>
      <c r="D182" s="19">
        <v>76.19</v>
      </c>
      <c r="E182" s="12">
        <v>806</v>
      </c>
      <c r="F182" s="48">
        <v>11354</v>
      </c>
      <c r="G182" s="19">
        <v>107.849270058927</v>
      </c>
      <c r="H182" s="19">
        <v>1070</v>
      </c>
      <c r="I182" s="19">
        <v>591</v>
      </c>
      <c r="J182" s="41">
        <v>683175</v>
      </c>
      <c r="K182" s="12">
        <v>16102</v>
      </c>
      <c r="L182" s="19">
        <v>150</v>
      </c>
      <c r="M182" s="18"/>
    </row>
    <row r="183" spans="1:13" x14ac:dyDescent="0.25">
      <c r="A183" s="11" t="s">
        <v>176</v>
      </c>
      <c r="B183" s="38">
        <v>12.4907540063253</v>
      </c>
      <c r="C183" s="12">
        <v>120</v>
      </c>
      <c r="D183" s="12">
        <v>25.8</v>
      </c>
      <c r="E183" s="12">
        <v>321</v>
      </c>
      <c r="F183" s="47">
        <v>414</v>
      </c>
      <c r="G183" s="12">
        <v>103.157848107611</v>
      </c>
      <c r="H183" s="19">
        <v>1260</v>
      </c>
      <c r="I183" s="12">
        <v>70</v>
      </c>
      <c r="J183" s="41">
        <v>114093</v>
      </c>
      <c r="K183" s="12">
        <v>1562</v>
      </c>
      <c r="L183" s="12">
        <v>19</v>
      </c>
      <c r="M183" s="18"/>
    </row>
    <row r="184" spans="1:13" x14ac:dyDescent="0.25">
      <c r="A184" s="11" t="s">
        <v>177</v>
      </c>
      <c r="B184" s="38">
        <v>35.408567413166899</v>
      </c>
      <c r="C184" s="12">
        <v>330</v>
      </c>
      <c r="D184" s="12">
        <v>65.400000000000006</v>
      </c>
      <c r="E184" s="12">
        <v>757</v>
      </c>
      <c r="F184" s="47">
        <v>4178</v>
      </c>
      <c r="G184" s="12">
        <v>118.63695267298201</v>
      </c>
      <c r="H184" s="19">
        <v>1460</v>
      </c>
      <c r="I184" s="12">
        <v>223</v>
      </c>
      <c r="J184" s="42">
        <v>383</v>
      </c>
      <c r="K184" s="12">
        <v>50</v>
      </c>
      <c r="L184" s="12">
        <v>2</v>
      </c>
      <c r="M184" s="18"/>
    </row>
    <row r="185" spans="1:13" x14ac:dyDescent="0.25">
      <c r="A185" s="11" t="s">
        <v>178</v>
      </c>
      <c r="B185" s="38">
        <v>17.8825477401715</v>
      </c>
      <c r="C185" s="12">
        <v>210</v>
      </c>
      <c r="D185" s="12">
        <v>51</v>
      </c>
      <c r="E185" s="12">
        <v>524</v>
      </c>
      <c r="F185" s="47">
        <v>255</v>
      </c>
      <c r="G185" s="12">
        <v>102.588808156952</v>
      </c>
      <c r="H185" s="12">
        <v>1070</v>
      </c>
      <c r="I185" s="12">
        <v>165</v>
      </c>
      <c r="J185" s="41">
        <v>1210</v>
      </c>
      <c r="K185" s="12"/>
      <c r="L185" s="12">
        <v>2</v>
      </c>
      <c r="M185" s="18"/>
    </row>
    <row r="186" spans="1:13" x14ac:dyDescent="0.25">
      <c r="A186" s="11" t="s">
        <v>179</v>
      </c>
      <c r="B186" s="38"/>
      <c r="C186" s="12"/>
      <c r="D186" s="12"/>
      <c r="E186" s="12">
        <v>35</v>
      </c>
      <c r="F186" s="47"/>
      <c r="G186" s="12"/>
      <c r="H186" s="12"/>
      <c r="I186" s="12"/>
      <c r="J186" s="42"/>
      <c r="K186" s="12"/>
      <c r="L186" s="12">
        <v>1</v>
      </c>
      <c r="M186" s="18"/>
    </row>
    <row r="187" spans="1:13" x14ac:dyDescent="0.25">
      <c r="A187" s="11" t="s">
        <v>180</v>
      </c>
      <c r="B187" s="38">
        <v>21.854970696071199</v>
      </c>
      <c r="C187" s="12">
        <v>200</v>
      </c>
      <c r="D187" s="12">
        <v>56.48</v>
      </c>
      <c r="E187" s="12">
        <v>518</v>
      </c>
      <c r="F187" s="47">
        <v>90</v>
      </c>
      <c r="G187" s="12">
        <v>105.162245933566</v>
      </c>
      <c r="H187" s="12">
        <v>1140</v>
      </c>
      <c r="I187" s="12">
        <v>204</v>
      </c>
      <c r="J187" s="42">
        <v>829</v>
      </c>
      <c r="K187" s="12"/>
      <c r="L187" s="12">
        <v>6</v>
      </c>
      <c r="M187" s="18"/>
    </row>
    <row r="188" spans="1:13" x14ac:dyDescent="0.25">
      <c r="A188" s="16" t="s">
        <v>181</v>
      </c>
      <c r="B188" s="40">
        <v>1.0781974025973999</v>
      </c>
      <c r="C188" s="12">
        <f>(B188)*10</f>
        <v>10.781974025974</v>
      </c>
      <c r="D188" s="19">
        <v>24.64</v>
      </c>
      <c r="E188" s="12">
        <v>280</v>
      </c>
      <c r="F188" s="48">
        <v>2.5412784000000001E-2</v>
      </c>
      <c r="G188" s="19">
        <v>72.198989610389603</v>
      </c>
      <c r="H188" s="19">
        <v>770</v>
      </c>
      <c r="I188" s="19">
        <v>27</v>
      </c>
      <c r="J188" s="41">
        <v>12322</v>
      </c>
      <c r="K188" s="12">
        <v>7251</v>
      </c>
      <c r="L188" s="19">
        <v>74</v>
      </c>
      <c r="M188" s="18"/>
    </row>
    <row r="189" spans="1:13" x14ac:dyDescent="0.25">
      <c r="A189" s="11" t="s">
        <v>182</v>
      </c>
      <c r="B189" s="38">
        <v>15.6087695913959</v>
      </c>
      <c r="C189" s="12">
        <v>150</v>
      </c>
      <c r="D189" s="12">
        <v>40.08</v>
      </c>
      <c r="E189" s="12">
        <v>454</v>
      </c>
      <c r="F189" s="47">
        <v>295</v>
      </c>
      <c r="G189" s="12">
        <v>170.57498736039</v>
      </c>
      <c r="H189" s="12">
        <v>1340</v>
      </c>
      <c r="I189" s="12">
        <v>349</v>
      </c>
      <c r="J189" s="41">
        <v>4304</v>
      </c>
      <c r="K189" s="12"/>
      <c r="L189" s="12">
        <v>55</v>
      </c>
      <c r="M189" s="18"/>
    </row>
    <row r="190" spans="1:13" x14ac:dyDescent="0.25">
      <c r="A190" s="16" t="s">
        <v>184</v>
      </c>
      <c r="B190" s="40">
        <v>39.2323393582626</v>
      </c>
      <c r="C190" s="12">
        <v>280</v>
      </c>
      <c r="D190" s="19">
        <v>92.52</v>
      </c>
      <c r="E190" s="12">
        <v>915</v>
      </c>
      <c r="F190" s="48">
        <v>18678</v>
      </c>
      <c r="G190" s="19">
        <v>127.839262169305</v>
      </c>
      <c r="H190" s="19">
        <v>1250</v>
      </c>
      <c r="I190" s="19">
        <v>536</v>
      </c>
      <c r="J190" s="41">
        <v>573134</v>
      </c>
      <c r="K190" s="12">
        <v>14127</v>
      </c>
      <c r="L190" s="19">
        <v>231</v>
      </c>
      <c r="M190" s="18"/>
    </row>
    <row r="191" spans="1:13" x14ac:dyDescent="0.25">
      <c r="A191" s="16" t="s">
        <v>185</v>
      </c>
      <c r="B191" s="40">
        <v>53.625346535430197</v>
      </c>
      <c r="C191" s="12">
        <v>450</v>
      </c>
      <c r="D191" s="19">
        <v>87</v>
      </c>
      <c r="E191" s="12">
        <v>894</v>
      </c>
      <c r="F191" s="48">
        <v>68005</v>
      </c>
      <c r="G191" s="19">
        <v>136.67739819188699</v>
      </c>
      <c r="H191" s="19">
        <v>1370</v>
      </c>
      <c r="I191" s="19">
        <v>592</v>
      </c>
      <c r="J191" s="41">
        <v>71454</v>
      </c>
      <c r="K191" s="12">
        <v>5652</v>
      </c>
      <c r="L191" s="19">
        <v>63</v>
      </c>
      <c r="M191" s="18"/>
    </row>
    <row r="192" spans="1:13" x14ac:dyDescent="0.25">
      <c r="A192" s="11" t="s">
        <v>186</v>
      </c>
      <c r="B192" s="38">
        <v>16.505710406081199</v>
      </c>
      <c r="C192" s="12">
        <v>150</v>
      </c>
      <c r="D192" s="12">
        <v>28.09</v>
      </c>
      <c r="E192" s="12">
        <v>319</v>
      </c>
      <c r="F192" s="47">
        <v>17</v>
      </c>
      <c r="G192" s="12">
        <v>63.855891413935304</v>
      </c>
      <c r="H192" s="12">
        <v>870</v>
      </c>
      <c r="I192" s="12">
        <v>368</v>
      </c>
      <c r="J192" s="41">
        <v>69873</v>
      </c>
      <c r="K192" s="12">
        <v>2052</v>
      </c>
      <c r="L192" s="12">
        <v>90</v>
      </c>
      <c r="M192" s="18"/>
    </row>
    <row r="193" spans="1:15" x14ac:dyDescent="0.25">
      <c r="A193" s="11" t="s">
        <v>187</v>
      </c>
      <c r="B193" s="38">
        <v>5.2408464460532302</v>
      </c>
      <c r="C193" s="12">
        <v>60</v>
      </c>
      <c r="D193" s="12">
        <v>17.489999999999998</v>
      </c>
      <c r="E193" s="12">
        <v>205</v>
      </c>
      <c r="F193" s="47">
        <v>27</v>
      </c>
      <c r="G193" s="12">
        <v>95.126060373552093</v>
      </c>
      <c r="H193" s="12">
        <v>1110</v>
      </c>
      <c r="I193" s="12">
        <v>38</v>
      </c>
      <c r="J193" s="41">
        <v>27767</v>
      </c>
      <c r="K193" s="12">
        <v>680</v>
      </c>
      <c r="L193" s="12">
        <v>24</v>
      </c>
      <c r="M193" s="18"/>
      <c r="O193" s="17"/>
    </row>
    <row r="194" spans="1:15" x14ac:dyDescent="0.25">
      <c r="A194" s="16" t="s">
        <v>188</v>
      </c>
      <c r="B194" s="40">
        <v>0.29803304377392098</v>
      </c>
      <c r="C194" s="12">
        <f>(B194)*10</f>
        <v>2.9803304377392097</v>
      </c>
      <c r="D194" s="19">
        <v>4.8600000000000003</v>
      </c>
      <c r="E194" s="12">
        <v>130</v>
      </c>
      <c r="F194" s="48">
        <v>26</v>
      </c>
      <c r="G194" s="19">
        <v>62.7743323400015</v>
      </c>
      <c r="H194" s="19">
        <v>740</v>
      </c>
      <c r="I194" s="19">
        <v>7</v>
      </c>
      <c r="J194" s="41">
        <v>86060</v>
      </c>
      <c r="K194" s="12">
        <v>4567</v>
      </c>
      <c r="L194" s="19">
        <v>166</v>
      </c>
      <c r="M194" s="18"/>
      <c r="O194" s="17"/>
    </row>
    <row r="195" spans="1:15" x14ac:dyDescent="0.25">
      <c r="A195" s="11" t="s">
        <v>189</v>
      </c>
      <c r="B195" s="38">
        <v>8.4643684007306295</v>
      </c>
      <c r="C195" s="12">
        <v>40</v>
      </c>
      <c r="D195" s="12">
        <v>34.89</v>
      </c>
      <c r="E195" s="12">
        <v>475</v>
      </c>
      <c r="F195" s="47">
        <v>957</v>
      </c>
      <c r="G195" s="12">
        <v>144.438719549621</v>
      </c>
      <c r="H195" s="12">
        <v>1780</v>
      </c>
      <c r="I195" s="12">
        <v>226</v>
      </c>
      <c r="J195" s="41">
        <v>1004310</v>
      </c>
      <c r="K195" s="12">
        <v>4127</v>
      </c>
      <c r="L195" s="12">
        <v>101</v>
      </c>
      <c r="M195" s="18"/>
      <c r="O195" s="17"/>
    </row>
    <row r="196" spans="1:15" x14ac:dyDescent="0.25">
      <c r="A196" s="11" t="s">
        <v>190</v>
      </c>
      <c r="B196" s="38">
        <v>0.30864974198200501</v>
      </c>
      <c r="C196" s="12">
        <f>(B196)*10</f>
        <v>3.0864974198200503</v>
      </c>
      <c r="D196" s="12">
        <v>1.1399999999999999</v>
      </c>
      <c r="E196" s="12">
        <v>252</v>
      </c>
      <c r="F196" s="47">
        <v>27</v>
      </c>
      <c r="G196" s="12">
        <v>119.377164431263</v>
      </c>
      <c r="H196" s="12">
        <v>1200</v>
      </c>
      <c r="I196" s="12"/>
      <c r="J196" s="41">
        <v>6040</v>
      </c>
      <c r="K196" s="12"/>
      <c r="L196" s="12">
        <v>6</v>
      </c>
      <c r="M196" s="18"/>
      <c r="O196" s="17"/>
    </row>
    <row r="197" spans="1:15" x14ac:dyDescent="0.25">
      <c r="A197" s="16" t="s">
        <v>191</v>
      </c>
      <c r="B197" s="40">
        <v>0.76232146340096196</v>
      </c>
      <c r="C197" s="12">
        <f>(B197)*10</f>
        <v>7.6232146340096199</v>
      </c>
      <c r="D197" s="19">
        <v>5.7</v>
      </c>
      <c r="E197" s="12">
        <v>113</v>
      </c>
      <c r="F197" s="48">
        <v>7</v>
      </c>
      <c r="G197" s="19">
        <v>64.578241514238599</v>
      </c>
      <c r="H197" s="19">
        <v>780</v>
      </c>
      <c r="I197" s="19">
        <v>27</v>
      </c>
      <c r="J197" s="41">
        <v>11652</v>
      </c>
      <c r="K197" s="12">
        <v>568</v>
      </c>
      <c r="L197" s="19">
        <v>8</v>
      </c>
      <c r="M197" s="18"/>
      <c r="O197" s="17"/>
    </row>
    <row r="198" spans="1:15" x14ac:dyDescent="0.25">
      <c r="A198" s="11" t="s">
        <v>192</v>
      </c>
      <c r="B198" s="38">
        <v>11.344085005010299</v>
      </c>
      <c r="C198" s="12">
        <v>100</v>
      </c>
      <c r="D198" s="12">
        <v>40</v>
      </c>
      <c r="E198" s="12">
        <f>(D198)*10</f>
        <v>400</v>
      </c>
      <c r="F198" s="47">
        <v>165</v>
      </c>
      <c r="G198" s="12">
        <v>64.283148361725097</v>
      </c>
      <c r="H198" s="12">
        <v>750</v>
      </c>
      <c r="I198" s="12">
        <v>174</v>
      </c>
      <c r="J198" s="42">
        <v>680</v>
      </c>
      <c r="K198" s="12"/>
      <c r="L198" s="12">
        <v>6</v>
      </c>
      <c r="M198" s="18"/>
      <c r="O198" s="17"/>
    </row>
    <row r="199" spans="1:15" x14ac:dyDescent="0.25">
      <c r="A199" s="11" t="s">
        <v>193</v>
      </c>
      <c r="B199" s="38">
        <v>21.480395912917</v>
      </c>
      <c r="C199" s="12">
        <v>210</v>
      </c>
      <c r="D199" s="12">
        <v>65.099999999999994</v>
      </c>
      <c r="E199" s="12">
        <v>692</v>
      </c>
      <c r="F199" s="47">
        <v>284</v>
      </c>
      <c r="G199" s="12">
        <v>147.33777948052199</v>
      </c>
      <c r="H199" s="12">
        <v>1670</v>
      </c>
      <c r="I199" s="12">
        <v>292</v>
      </c>
      <c r="J199" s="41">
        <v>8320</v>
      </c>
      <c r="K199" s="12"/>
      <c r="L199" s="12">
        <v>4</v>
      </c>
      <c r="M199" s="18"/>
      <c r="O199" s="17"/>
    </row>
    <row r="200" spans="1:15" x14ac:dyDescent="0.25">
      <c r="A200" s="11" t="s">
        <v>194</v>
      </c>
      <c r="B200" s="38">
        <v>8.5401063731891398</v>
      </c>
      <c r="C200" s="12">
        <v>100</v>
      </c>
      <c r="D200" s="12">
        <v>46.16</v>
      </c>
      <c r="E200" s="12">
        <v>509</v>
      </c>
      <c r="F200" s="47">
        <v>313</v>
      </c>
      <c r="G200" s="12">
        <v>128.48576747886301</v>
      </c>
      <c r="H200" s="12">
        <v>1260</v>
      </c>
      <c r="I200" s="12">
        <v>129</v>
      </c>
      <c r="J200" s="41">
        <v>19418</v>
      </c>
      <c r="K200" s="12">
        <v>2173</v>
      </c>
      <c r="L200" s="12">
        <v>29</v>
      </c>
      <c r="M200" s="18"/>
      <c r="O200" s="17"/>
    </row>
    <row r="201" spans="1:15" x14ac:dyDescent="0.25">
      <c r="A201" s="11" t="s">
        <v>195</v>
      </c>
      <c r="B201" s="38">
        <v>16.5207770558495</v>
      </c>
      <c r="C201" s="12">
        <v>140</v>
      </c>
      <c r="D201" s="12">
        <v>51.04</v>
      </c>
      <c r="E201" s="12">
        <v>583</v>
      </c>
      <c r="F201" s="47">
        <v>4356</v>
      </c>
      <c r="G201" s="12">
        <v>94.793302795916802</v>
      </c>
      <c r="H201" s="12">
        <v>960</v>
      </c>
      <c r="I201" s="12">
        <v>199</v>
      </c>
      <c r="J201" s="41">
        <v>385754</v>
      </c>
      <c r="K201" s="12">
        <v>12008</v>
      </c>
      <c r="L201" s="12">
        <v>98</v>
      </c>
      <c r="M201" s="18"/>
      <c r="O201" s="17"/>
    </row>
    <row r="202" spans="1:15" x14ac:dyDescent="0.25">
      <c r="A202" s="11" t="s">
        <v>196</v>
      </c>
      <c r="B202" s="38">
        <v>11.7652135195945</v>
      </c>
      <c r="C202" s="12">
        <v>130</v>
      </c>
      <c r="D202" s="12">
        <v>12.2</v>
      </c>
      <c r="E202" s="12">
        <v>180</v>
      </c>
      <c r="F202" s="47">
        <v>6</v>
      </c>
      <c r="G202" s="12">
        <v>135.78043744963199</v>
      </c>
      <c r="H202" s="12">
        <v>1600</v>
      </c>
      <c r="I202" s="12">
        <v>107</v>
      </c>
      <c r="J202" s="41">
        <v>59623</v>
      </c>
      <c r="K202" s="12">
        <v>5113</v>
      </c>
      <c r="L202" s="12">
        <v>26</v>
      </c>
      <c r="M202" s="18"/>
      <c r="O202" s="17"/>
    </row>
    <row r="203" spans="1:15" x14ac:dyDescent="0.25">
      <c r="A203" s="11" t="s">
        <v>197</v>
      </c>
      <c r="B203" s="38"/>
      <c r="C203" s="12"/>
      <c r="D203" s="12"/>
      <c r="E203" s="12"/>
      <c r="F203" s="47">
        <v>777</v>
      </c>
      <c r="G203" s="12"/>
      <c r="H203" s="12"/>
      <c r="I203" s="12"/>
      <c r="J203" s="42">
        <v>121</v>
      </c>
      <c r="K203" s="12"/>
      <c r="L203" s="12">
        <v>8</v>
      </c>
      <c r="M203" s="18"/>
      <c r="O203" s="17"/>
    </row>
    <row r="204" spans="1:15" x14ac:dyDescent="0.25">
      <c r="A204" s="11" t="s">
        <v>198</v>
      </c>
      <c r="B204" s="38">
        <v>15.1607034566404</v>
      </c>
      <c r="C204" s="12">
        <v>180</v>
      </c>
      <c r="D204" s="12"/>
      <c r="E204" s="12">
        <v>460</v>
      </c>
      <c r="F204" s="47">
        <v>90</v>
      </c>
      <c r="G204" s="12">
        <v>38.407115423489003</v>
      </c>
      <c r="H204" s="12">
        <v>690</v>
      </c>
      <c r="I204" s="12"/>
      <c r="J204" s="42">
        <v>8</v>
      </c>
      <c r="K204" s="12"/>
      <c r="L204" s="12">
        <v>1</v>
      </c>
      <c r="M204" s="18"/>
      <c r="O204" s="17"/>
    </row>
    <row r="205" spans="1:15" x14ac:dyDescent="0.25">
      <c r="A205" s="16" t="s">
        <v>199</v>
      </c>
      <c r="B205" s="40">
        <v>0.83523012090424698</v>
      </c>
      <c r="C205" s="12">
        <f>(B205)*10</f>
        <v>8.3523012090424693</v>
      </c>
      <c r="D205" s="19">
        <v>17.71</v>
      </c>
      <c r="E205" s="12">
        <v>459</v>
      </c>
      <c r="F205" s="48">
        <v>19</v>
      </c>
      <c r="G205" s="19">
        <v>52.429239629144099</v>
      </c>
      <c r="H205" s="19">
        <v>630</v>
      </c>
      <c r="I205" s="19">
        <v>12</v>
      </c>
      <c r="J205" s="41">
        <v>20544</v>
      </c>
      <c r="K205" s="12">
        <v>1244</v>
      </c>
      <c r="L205" s="19">
        <v>47</v>
      </c>
      <c r="M205" s="18"/>
      <c r="O205" s="17"/>
    </row>
    <row r="206" spans="1:15" x14ac:dyDescent="0.25">
      <c r="A206" s="16" t="s">
        <v>200</v>
      </c>
      <c r="B206" s="40">
        <v>24.640342999521199</v>
      </c>
      <c r="C206" s="12">
        <v>160</v>
      </c>
      <c r="D206" s="19">
        <v>43.4</v>
      </c>
      <c r="E206" s="12">
        <v>525</v>
      </c>
      <c r="F206" s="48">
        <v>6032</v>
      </c>
      <c r="G206" s="19">
        <v>144.082158980983</v>
      </c>
      <c r="H206" s="19">
        <v>1270</v>
      </c>
      <c r="I206" s="19">
        <v>202</v>
      </c>
      <c r="J206" s="41">
        <v>169694</v>
      </c>
      <c r="K206" s="12">
        <v>21733</v>
      </c>
      <c r="L206" s="19">
        <v>187</v>
      </c>
      <c r="M206" s="18"/>
      <c r="O206" s="17"/>
    </row>
    <row r="207" spans="1:15" x14ac:dyDescent="0.25">
      <c r="A207" s="11" t="s">
        <v>201</v>
      </c>
      <c r="B207" s="38">
        <v>22.2646592750251</v>
      </c>
      <c r="C207" s="12">
        <v>380</v>
      </c>
      <c r="D207" s="12">
        <v>90.4</v>
      </c>
      <c r="E207" s="12">
        <v>906</v>
      </c>
      <c r="F207" s="47">
        <v>1497</v>
      </c>
      <c r="G207" s="12">
        <v>178.06154468990101</v>
      </c>
      <c r="H207" s="12">
        <v>3260</v>
      </c>
      <c r="I207" s="12">
        <v>234</v>
      </c>
      <c r="J207" s="41">
        <v>4080</v>
      </c>
      <c r="K207" s="12"/>
      <c r="L207" s="12">
        <v>43</v>
      </c>
      <c r="M207" s="18"/>
      <c r="O207" s="17"/>
    </row>
    <row r="208" spans="1:15" x14ac:dyDescent="0.25">
      <c r="A208" s="16" t="s">
        <v>202</v>
      </c>
      <c r="B208" s="40">
        <v>52.3523137796874</v>
      </c>
      <c r="C208" s="12">
        <v>500</v>
      </c>
      <c r="D208" s="19">
        <v>91.61</v>
      </c>
      <c r="E208" s="12">
        <v>948</v>
      </c>
      <c r="F208" s="48">
        <v>27289</v>
      </c>
      <c r="G208" s="19">
        <v>123.58108462924601</v>
      </c>
      <c r="H208" s="19">
        <v>1210</v>
      </c>
      <c r="I208" s="19">
        <v>587</v>
      </c>
      <c r="J208" s="41">
        <v>397039</v>
      </c>
      <c r="K208" s="12">
        <v>16837</v>
      </c>
      <c r="L208" s="19">
        <v>460</v>
      </c>
      <c r="M208" s="18"/>
      <c r="O208" s="17"/>
    </row>
    <row r="209" spans="1:15" x14ac:dyDescent="0.25">
      <c r="A209" s="11" t="s">
        <v>203</v>
      </c>
      <c r="B209" s="38">
        <v>39.833158477046403</v>
      </c>
      <c r="C209" s="12">
        <v>370</v>
      </c>
      <c r="D209" s="12">
        <v>87.36</v>
      </c>
      <c r="E209" s="12">
        <v>762</v>
      </c>
      <c r="F209" s="47">
        <v>65576</v>
      </c>
      <c r="G209" s="12">
        <v>110.20419345959</v>
      </c>
      <c r="H209" s="12">
        <v>1210</v>
      </c>
      <c r="I209" s="12">
        <v>788</v>
      </c>
      <c r="J209" s="41">
        <v>6733024</v>
      </c>
      <c r="K209" s="12">
        <v>293564</v>
      </c>
      <c r="L209" s="12">
        <v>13513</v>
      </c>
      <c r="M209" s="18"/>
      <c r="O209" s="17"/>
    </row>
    <row r="210" spans="1:15" x14ac:dyDescent="0.25">
      <c r="A210" s="11" t="s">
        <v>204</v>
      </c>
      <c r="B210" s="38">
        <v>31.675926538028801</v>
      </c>
      <c r="C210" s="12">
        <v>340</v>
      </c>
      <c r="D210" s="12">
        <v>61.46</v>
      </c>
      <c r="E210" s="12">
        <v>664</v>
      </c>
      <c r="F210" s="47">
        <v>1565</v>
      </c>
      <c r="G210" s="12">
        <v>160.79514574864001</v>
      </c>
      <c r="H210" s="12">
        <v>1520</v>
      </c>
      <c r="I210" s="12">
        <v>280</v>
      </c>
      <c r="J210" s="41">
        <v>77732</v>
      </c>
      <c r="K210" s="12">
        <v>1673</v>
      </c>
      <c r="L210" s="12">
        <v>133</v>
      </c>
      <c r="M210" s="18"/>
      <c r="O210" s="17"/>
    </row>
    <row r="211" spans="1:15" x14ac:dyDescent="0.25">
      <c r="A211" s="11" t="s">
        <v>205</v>
      </c>
      <c r="B211" s="38">
        <v>8.55146748908437</v>
      </c>
      <c r="C211" s="12">
        <v>120</v>
      </c>
      <c r="D211" s="12">
        <v>43.55</v>
      </c>
      <c r="E211" s="12">
        <v>468</v>
      </c>
      <c r="F211" s="47">
        <v>280</v>
      </c>
      <c r="G211" s="12">
        <v>78.421356307195396</v>
      </c>
      <c r="H211" s="12">
        <v>820</v>
      </c>
      <c r="I211" s="12">
        <v>37</v>
      </c>
      <c r="J211" s="41">
        <v>86496</v>
      </c>
      <c r="K211" s="12">
        <v>4642</v>
      </c>
      <c r="L211" s="12">
        <v>53</v>
      </c>
      <c r="M211" s="18"/>
      <c r="O211" s="17"/>
    </row>
    <row r="212" spans="1:15" x14ac:dyDescent="0.25">
      <c r="A212" s="11" t="s">
        <v>206</v>
      </c>
      <c r="B212" s="38">
        <v>2.2171807310076201</v>
      </c>
      <c r="C212" s="12">
        <v>10</v>
      </c>
      <c r="D212" s="12">
        <v>18.8</v>
      </c>
      <c r="E212" s="12">
        <v>240</v>
      </c>
      <c r="F212" s="47">
        <v>205</v>
      </c>
      <c r="G212" s="12">
        <v>60.414400253967301</v>
      </c>
      <c r="H212" s="12">
        <v>810</v>
      </c>
      <c r="I212" s="12">
        <v>54</v>
      </c>
      <c r="J212" s="41">
        <v>1070</v>
      </c>
      <c r="K212" s="12"/>
      <c r="L212" s="12">
        <v>31</v>
      </c>
      <c r="M212" s="18"/>
      <c r="O212" s="17"/>
    </row>
    <row r="213" spans="1:15" x14ac:dyDescent="0.25">
      <c r="A213" s="11" t="s">
        <v>207</v>
      </c>
      <c r="B213" s="38">
        <v>25.310159107174002</v>
      </c>
      <c r="C213" s="12">
        <v>190</v>
      </c>
      <c r="D213" s="12">
        <v>57</v>
      </c>
      <c r="E213" s="12">
        <v>600</v>
      </c>
      <c r="F213" s="47">
        <v>245</v>
      </c>
      <c r="G213" s="12">
        <v>98.952003483284301</v>
      </c>
      <c r="H213" s="12">
        <v>780</v>
      </c>
      <c r="I213" s="12">
        <v>145</v>
      </c>
      <c r="J213" s="41">
        <v>96189</v>
      </c>
      <c r="K213" s="12">
        <v>447</v>
      </c>
      <c r="L213" s="12">
        <v>444</v>
      </c>
      <c r="M213" s="18"/>
      <c r="O213" s="17"/>
    </row>
    <row r="214" spans="1:15" x14ac:dyDescent="0.25">
      <c r="A214" s="11" t="s">
        <v>208</v>
      </c>
      <c r="B214" s="38">
        <v>6.01007311247134</v>
      </c>
      <c r="C214" s="12">
        <v>50</v>
      </c>
      <c r="D214" s="12">
        <v>48.31</v>
      </c>
      <c r="E214" s="12">
        <v>527</v>
      </c>
      <c r="F214" s="47">
        <v>1752</v>
      </c>
      <c r="G214" s="12">
        <v>147.11088766419999</v>
      </c>
      <c r="H214" s="12">
        <v>1250</v>
      </c>
      <c r="I214" s="12">
        <v>23</v>
      </c>
      <c r="J214" s="41">
        <v>195468</v>
      </c>
      <c r="K214" s="12">
        <v>2600</v>
      </c>
      <c r="L214" s="12">
        <v>45</v>
      </c>
      <c r="M214" s="18"/>
      <c r="O214" s="17"/>
    </row>
    <row r="215" spans="1:15" x14ac:dyDescent="0.25">
      <c r="A215" s="11" t="s">
        <v>209</v>
      </c>
      <c r="B215" s="38">
        <v>71.260019477114398</v>
      </c>
      <c r="C215" s="12">
        <v>730</v>
      </c>
      <c r="D215" s="12">
        <v>50.07</v>
      </c>
      <c r="E215" s="12">
        <v>548</v>
      </c>
      <c r="F215" s="47">
        <v>859</v>
      </c>
      <c r="G215" s="12"/>
      <c r="H215" s="12"/>
      <c r="I215" s="12"/>
      <c r="J215" s="41">
        <v>1260</v>
      </c>
      <c r="K215" s="12"/>
      <c r="L215" s="12">
        <v>2</v>
      </c>
      <c r="M215" s="18"/>
      <c r="O215" s="17"/>
    </row>
    <row r="216" spans="1:15" x14ac:dyDescent="0.25">
      <c r="A216" s="11" t="s">
        <v>210</v>
      </c>
      <c r="B216" s="38">
        <v>9.0865792191030099</v>
      </c>
      <c r="C216" s="12">
        <v>170</v>
      </c>
      <c r="D216" s="12">
        <v>53.67</v>
      </c>
      <c r="E216" s="12">
        <v>574</v>
      </c>
      <c r="F216" s="47">
        <v>445</v>
      </c>
      <c r="G216" s="12">
        <v>72.075152640276102</v>
      </c>
      <c r="H216" s="12">
        <v>1500</v>
      </c>
      <c r="I216" s="12">
        <v>85</v>
      </c>
      <c r="J216" s="41">
        <v>4686</v>
      </c>
      <c r="K216" s="12"/>
      <c r="L216" s="12">
        <v>2</v>
      </c>
      <c r="M216" s="18"/>
      <c r="O216" s="17"/>
    </row>
    <row r="217" spans="1:15" x14ac:dyDescent="0.25">
      <c r="A217" s="11" t="s">
        <v>211</v>
      </c>
      <c r="B217" s="38">
        <v>4.6802956748557003</v>
      </c>
      <c r="C217" s="12">
        <v>40</v>
      </c>
      <c r="D217" s="12">
        <v>22.55</v>
      </c>
      <c r="E217" s="12">
        <v>246</v>
      </c>
      <c r="F217" s="47">
        <v>3</v>
      </c>
      <c r="G217" s="12">
        <v>68.486270785583201</v>
      </c>
      <c r="H217" s="12">
        <v>590</v>
      </c>
      <c r="I217" s="12">
        <v>37</v>
      </c>
      <c r="J217" s="41">
        <v>72440</v>
      </c>
      <c r="K217" s="12"/>
      <c r="L217" s="12">
        <v>57</v>
      </c>
      <c r="M217" s="18"/>
      <c r="O217" s="17"/>
    </row>
    <row r="218" spans="1:15" x14ac:dyDescent="0.25">
      <c r="A218" s="16" t="s">
        <v>212</v>
      </c>
      <c r="B218" s="40">
        <v>0.761733471575332</v>
      </c>
      <c r="C218" s="12">
        <v>10</v>
      </c>
      <c r="D218" s="19">
        <v>17.34</v>
      </c>
      <c r="E218" s="12">
        <v>255</v>
      </c>
      <c r="F218" s="48">
        <v>40</v>
      </c>
      <c r="G218" s="19">
        <v>67.3381642582832</v>
      </c>
      <c r="H218" s="19">
        <v>840</v>
      </c>
      <c r="I218" s="19">
        <v>23</v>
      </c>
      <c r="J218" s="41">
        <v>40454</v>
      </c>
      <c r="K218" s="12">
        <v>3126</v>
      </c>
      <c r="L218" s="19">
        <v>88</v>
      </c>
      <c r="M218" s="18"/>
      <c r="O218" s="17"/>
    </row>
    <row r="219" spans="1:15" x14ac:dyDescent="0.25">
      <c r="A219" s="306" t="s">
        <v>213</v>
      </c>
      <c r="B219" s="307">
        <v>2.2567824197351598</v>
      </c>
      <c r="C219" s="303">
        <v>20</v>
      </c>
      <c r="D219" s="308">
        <v>19.89</v>
      </c>
      <c r="E219" s="303">
        <v>231</v>
      </c>
      <c r="F219" s="309">
        <v>39</v>
      </c>
      <c r="G219" s="308">
        <v>80.816421307149497</v>
      </c>
      <c r="H219" s="308">
        <v>1020</v>
      </c>
      <c r="I219" s="308">
        <v>60</v>
      </c>
      <c r="J219" s="310">
        <v>97418</v>
      </c>
      <c r="K219" s="303">
        <v>3427</v>
      </c>
      <c r="L219" s="308">
        <v>196</v>
      </c>
      <c r="M219" s="18"/>
      <c r="O219" s="17"/>
    </row>
    <row r="220" spans="1:15" s="21" customFormat="1" x14ac:dyDescent="0.25">
      <c r="A220" s="32"/>
      <c r="B220" s="32"/>
      <c r="C220" s="23"/>
      <c r="D220" s="23"/>
      <c r="E220" s="23"/>
      <c r="F220" s="23"/>
      <c r="G220" s="23"/>
      <c r="H220" s="23"/>
      <c r="I220" s="31"/>
      <c r="J220" s="31"/>
      <c r="K220" s="23"/>
      <c r="L220" s="23"/>
      <c r="M220" s="32"/>
      <c r="O220" s="32"/>
    </row>
    <row r="221" spans="1:15" s="21" customFormat="1" x14ac:dyDescent="0.25">
      <c r="A221" s="238" t="s">
        <v>659</v>
      </c>
      <c r="C221" s="15"/>
      <c r="E221" s="15"/>
      <c r="F221" s="15"/>
      <c r="H221" s="22"/>
      <c r="I221" s="15"/>
      <c r="J221" s="33"/>
    </row>
    <row r="222" spans="1:15" s="21" customFormat="1" x14ac:dyDescent="0.25">
      <c r="A222" s="74" t="s">
        <v>660</v>
      </c>
      <c r="C222" s="15"/>
      <c r="E222" s="15"/>
      <c r="F222" s="15"/>
      <c r="H222" s="22"/>
      <c r="I222" s="15"/>
      <c r="J222" s="33"/>
    </row>
    <row r="223" spans="1:15" s="21" customFormat="1" x14ac:dyDescent="0.25">
      <c r="A223" s="10" t="s">
        <v>661</v>
      </c>
      <c r="C223" s="15"/>
      <c r="E223" s="15"/>
      <c r="F223" s="15"/>
      <c r="H223" s="22"/>
      <c r="I223" s="15"/>
      <c r="J223" s="33"/>
    </row>
    <row r="224" spans="1:15" s="21" customFormat="1" x14ac:dyDescent="0.25">
      <c r="A224" s="32" t="s">
        <v>662</v>
      </c>
      <c r="C224" s="15"/>
      <c r="E224" s="15"/>
      <c r="F224" s="15"/>
      <c r="H224" s="22"/>
      <c r="I224" s="15"/>
      <c r="J224" s="33"/>
    </row>
    <row r="225" spans="1:10" s="21" customFormat="1" x14ac:dyDescent="0.25">
      <c r="A225" s="10" t="s">
        <v>663</v>
      </c>
      <c r="C225" s="15"/>
      <c r="E225" s="15"/>
      <c r="F225" s="15"/>
      <c r="H225" s="22"/>
      <c r="I225" s="15"/>
      <c r="J225" s="33"/>
    </row>
    <row r="226" spans="1:10" s="21" customFormat="1" x14ac:dyDescent="0.25">
      <c r="H226" s="34"/>
      <c r="J226" s="33"/>
    </row>
    <row r="227" spans="1:10" s="21" customFormat="1" x14ac:dyDescent="0.25">
      <c r="A227" s="32" t="s">
        <v>693</v>
      </c>
      <c r="H227" s="34"/>
      <c r="J227" s="33"/>
    </row>
    <row r="228" spans="1:10" s="21" customFormat="1" x14ac:dyDescent="0.25">
      <c r="H228" s="34"/>
      <c r="J228" s="33"/>
    </row>
    <row r="229" spans="1:10" x14ac:dyDescent="0.25">
      <c r="C229" s="21"/>
      <c r="E229" s="21"/>
      <c r="F229" s="21"/>
      <c r="H229" s="34"/>
      <c r="I229" s="21"/>
      <c r="J229" s="33"/>
    </row>
    <row r="230" spans="1:10" x14ac:dyDescent="0.25">
      <c r="A230" s="267"/>
      <c r="B230" s="32"/>
      <c r="C230" s="32"/>
      <c r="D230" s="32"/>
      <c r="E230" s="32"/>
      <c r="F230" s="21"/>
      <c r="H230" s="34"/>
      <c r="I230" s="21"/>
      <c r="J230" s="33"/>
    </row>
    <row r="231" spans="1:10" x14ac:dyDescent="0.25">
      <c r="A231" s="250"/>
      <c r="C231" s="21"/>
      <c r="E231" s="21"/>
      <c r="F231" s="21"/>
      <c r="H231" s="34"/>
      <c r="I231" s="21"/>
      <c r="J231" s="33"/>
    </row>
    <row r="232" spans="1:10" x14ac:dyDescent="0.25">
      <c r="A232" s="32"/>
      <c r="B232" s="32"/>
      <c r="C232" s="32"/>
      <c r="D232" s="32"/>
      <c r="E232" s="32"/>
      <c r="F232" s="21"/>
      <c r="H232" s="34"/>
      <c r="I232" s="21"/>
      <c r="J232" s="33"/>
    </row>
    <row r="233" spans="1:10" x14ac:dyDescent="0.25">
      <c r="C233" s="21"/>
      <c r="E233" s="21"/>
      <c r="F233" s="21"/>
      <c r="H233" s="34"/>
      <c r="I233" s="21"/>
      <c r="J233" s="33"/>
    </row>
    <row r="234" spans="1:10" x14ac:dyDescent="0.25">
      <c r="C234" s="21"/>
      <c r="E234" s="21"/>
      <c r="F234" s="21"/>
      <c r="H234" s="34"/>
      <c r="I234" s="21"/>
      <c r="J234" s="33"/>
    </row>
    <row r="235" spans="1:10" x14ac:dyDescent="0.25">
      <c r="C235" s="21"/>
      <c r="E235" s="21"/>
      <c r="F235" s="21"/>
      <c r="H235" s="34"/>
      <c r="I235" s="21"/>
      <c r="J235" s="33"/>
    </row>
    <row r="236" spans="1:10" x14ac:dyDescent="0.25">
      <c r="C236" s="21"/>
      <c r="E236" s="21"/>
      <c r="F236" s="21"/>
      <c r="H236" s="34"/>
      <c r="I236" s="21"/>
      <c r="J236" s="33"/>
    </row>
    <row r="237" spans="1:10" x14ac:dyDescent="0.25">
      <c r="C237" s="21"/>
      <c r="E237" s="21"/>
      <c r="F237" s="21"/>
      <c r="H237" s="34"/>
      <c r="I237" s="21"/>
      <c r="J237" s="33"/>
    </row>
    <row r="238" spans="1:10" x14ac:dyDescent="0.25">
      <c r="C238" s="21"/>
      <c r="E238" s="21"/>
      <c r="F238" s="21"/>
      <c r="H238" s="34"/>
      <c r="I238" s="21"/>
      <c r="J238" s="33"/>
    </row>
    <row r="239" spans="1:10" x14ac:dyDescent="0.25">
      <c r="C239" s="21"/>
      <c r="E239" s="21"/>
      <c r="F239" s="21"/>
      <c r="H239" s="34"/>
      <c r="I239" s="21"/>
      <c r="J239" s="33"/>
    </row>
    <row r="240" spans="1:10" x14ac:dyDescent="0.25">
      <c r="C240" s="21"/>
      <c r="E240" s="21"/>
      <c r="F240" s="21"/>
      <c r="H240" s="34"/>
      <c r="I240" s="21"/>
      <c r="J240" s="33"/>
    </row>
    <row r="241" spans="3:10" x14ac:dyDescent="0.25">
      <c r="C241" s="21"/>
      <c r="E241" s="21"/>
      <c r="F241" s="21"/>
      <c r="H241" s="34"/>
      <c r="I241" s="21"/>
      <c r="J241" s="33"/>
    </row>
    <row r="242" spans="3:10" x14ac:dyDescent="0.25">
      <c r="C242" s="21"/>
      <c r="E242" s="21"/>
      <c r="F242" s="21"/>
      <c r="H242" s="34"/>
      <c r="I242" s="21"/>
      <c r="J242" s="33"/>
    </row>
    <row r="243" spans="3:10" x14ac:dyDescent="0.25">
      <c r="C243" s="21"/>
      <c r="E243" s="21"/>
      <c r="F243" s="21"/>
      <c r="H243" s="34"/>
      <c r="I243" s="21"/>
      <c r="J243" s="33"/>
    </row>
    <row r="244" spans="3:10" x14ac:dyDescent="0.25">
      <c r="C244" s="21"/>
      <c r="E244" s="21"/>
      <c r="F244" s="21"/>
      <c r="H244" s="34"/>
      <c r="I244" s="21"/>
      <c r="J244" s="33"/>
    </row>
    <row r="245" spans="3:10" x14ac:dyDescent="0.25">
      <c r="C245" s="21"/>
      <c r="E245" s="21"/>
      <c r="F245" s="21"/>
      <c r="H245" s="34"/>
      <c r="I245" s="21"/>
      <c r="J245" s="33"/>
    </row>
    <row r="246" spans="3:10" x14ac:dyDescent="0.25">
      <c r="C246" s="21"/>
      <c r="E246" s="21"/>
      <c r="F246" s="21"/>
      <c r="H246" s="34"/>
      <c r="I246" s="21"/>
      <c r="J246" s="33"/>
    </row>
    <row r="247" spans="3:10" x14ac:dyDescent="0.25">
      <c r="C247" s="21"/>
      <c r="E247" s="21"/>
      <c r="F247" s="21"/>
      <c r="H247" s="34"/>
      <c r="I247" s="21"/>
      <c r="J247" s="33"/>
    </row>
    <row r="248" spans="3:10" x14ac:dyDescent="0.25">
      <c r="C248" s="21"/>
      <c r="E248" s="21"/>
      <c r="F248" s="21"/>
      <c r="H248" s="34"/>
      <c r="I248" s="21"/>
      <c r="J248" s="33"/>
    </row>
    <row r="249" spans="3:10" x14ac:dyDescent="0.25">
      <c r="C249" s="21"/>
      <c r="E249" s="21"/>
      <c r="F249" s="21"/>
      <c r="H249" s="34"/>
      <c r="I249" s="21"/>
      <c r="J249" s="33"/>
    </row>
    <row r="250" spans="3:10" x14ac:dyDescent="0.25">
      <c r="C250" s="21"/>
      <c r="E250" s="21"/>
      <c r="F250" s="21"/>
      <c r="H250" s="34"/>
      <c r="I250" s="21"/>
      <c r="J250" s="33"/>
    </row>
    <row r="251" spans="3:10" x14ac:dyDescent="0.25">
      <c r="C251" s="21"/>
      <c r="E251" s="21"/>
      <c r="F251" s="21"/>
      <c r="H251" s="34"/>
      <c r="I251" s="21"/>
      <c r="J251" s="33"/>
    </row>
    <row r="252" spans="3:10" x14ac:dyDescent="0.25">
      <c r="C252" s="21"/>
      <c r="E252" s="21"/>
      <c r="F252" s="21"/>
      <c r="H252" s="34"/>
      <c r="I252" s="21"/>
      <c r="J252" s="33"/>
    </row>
    <row r="253" spans="3:10" x14ac:dyDescent="0.25">
      <c r="C253" s="21"/>
      <c r="E253" s="21"/>
      <c r="F253" s="21"/>
      <c r="H253" s="34"/>
      <c r="I253" s="21"/>
      <c r="J253" s="33"/>
    </row>
    <row r="254" spans="3:10" x14ac:dyDescent="0.25">
      <c r="C254" s="21"/>
      <c r="E254" s="21"/>
      <c r="F254" s="21"/>
      <c r="H254" s="34"/>
      <c r="I254" s="21"/>
      <c r="J254" s="33"/>
    </row>
    <row r="255" spans="3:10" x14ac:dyDescent="0.25">
      <c r="C255" s="21"/>
      <c r="E255" s="21"/>
      <c r="F255" s="21"/>
      <c r="H255" s="34"/>
      <c r="I255" s="21"/>
      <c r="J255" s="33"/>
    </row>
    <row r="256" spans="3:10" x14ac:dyDescent="0.25">
      <c r="C256" s="21"/>
      <c r="E256" s="21"/>
      <c r="F256" s="21"/>
      <c r="H256" s="34"/>
      <c r="I256" s="21"/>
      <c r="J256" s="33"/>
    </row>
    <row r="257" spans="3:10" x14ac:dyDescent="0.25">
      <c r="C257" s="21"/>
      <c r="E257" s="21"/>
      <c r="F257" s="21"/>
      <c r="H257" s="34"/>
      <c r="I257" s="21"/>
      <c r="J257" s="33"/>
    </row>
    <row r="258" spans="3:10" x14ac:dyDescent="0.25">
      <c r="C258" s="21"/>
      <c r="E258" s="21"/>
      <c r="F258" s="21"/>
      <c r="H258" s="34"/>
      <c r="I258" s="21"/>
      <c r="J258" s="33"/>
    </row>
    <row r="259" spans="3:10" x14ac:dyDescent="0.25">
      <c r="C259" s="21"/>
      <c r="E259" s="21"/>
      <c r="F259" s="21"/>
      <c r="H259" s="34"/>
      <c r="I259" s="21"/>
      <c r="J259" s="33"/>
    </row>
    <row r="260" spans="3:10" x14ac:dyDescent="0.25">
      <c r="C260" s="21"/>
      <c r="E260" s="21"/>
      <c r="F260" s="21"/>
      <c r="H260" s="34"/>
      <c r="I260" s="21"/>
      <c r="J260" s="33"/>
    </row>
    <row r="261" spans="3:10" x14ac:dyDescent="0.25">
      <c r="C261" s="21"/>
      <c r="E261" s="21"/>
      <c r="F261" s="21"/>
      <c r="H261" s="34"/>
      <c r="I261" s="21"/>
      <c r="J261" s="33"/>
    </row>
    <row r="262" spans="3:10" x14ac:dyDescent="0.25">
      <c r="C262" s="21"/>
      <c r="E262" s="21"/>
      <c r="F262" s="21"/>
      <c r="H262" s="34"/>
      <c r="I262" s="21"/>
      <c r="J262" s="33"/>
    </row>
    <row r="263" spans="3:10" x14ac:dyDescent="0.25">
      <c r="C263" s="21"/>
      <c r="E263" s="21"/>
      <c r="F263" s="21"/>
      <c r="H263" s="34"/>
      <c r="I263" s="21"/>
      <c r="J263" s="33"/>
    </row>
    <row r="264" spans="3:10" x14ac:dyDescent="0.25">
      <c r="C264" s="21"/>
      <c r="E264" s="21"/>
      <c r="F264" s="21"/>
      <c r="H264" s="34"/>
      <c r="I264" s="21"/>
      <c r="J264" s="33"/>
    </row>
    <row r="265" spans="3:10" x14ac:dyDescent="0.25">
      <c r="C265" s="21"/>
      <c r="E265" s="21"/>
      <c r="F265" s="21"/>
      <c r="H265" s="34"/>
      <c r="I265" s="21"/>
      <c r="J265" s="33"/>
    </row>
    <row r="266" spans="3:10" x14ac:dyDescent="0.25">
      <c r="C266" s="21"/>
      <c r="E266" s="21"/>
      <c r="F266" s="21"/>
      <c r="H266" s="34"/>
      <c r="I266" s="21"/>
      <c r="J266" s="33"/>
    </row>
    <row r="267" spans="3:10" x14ac:dyDescent="0.25">
      <c r="C267" s="21"/>
      <c r="E267" s="21"/>
      <c r="F267" s="21"/>
      <c r="H267" s="34"/>
      <c r="I267" s="21"/>
      <c r="J267" s="33"/>
    </row>
    <row r="268" spans="3:10" x14ac:dyDescent="0.25">
      <c r="C268" s="21"/>
      <c r="E268" s="21"/>
      <c r="F268" s="21"/>
      <c r="H268" s="34"/>
      <c r="I268" s="21"/>
      <c r="J268" s="33"/>
    </row>
    <row r="269" spans="3:10" x14ac:dyDescent="0.25">
      <c r="C269" s="21"/>
      <c r="E269" s="21"/>
      <c r="F269" s="21"/>
      <c r="H269" s="34"/>
      <c r="I269" s="21"/>
      <c r="J269" s="33"/>
    </row>
    <row r="270" spans="3:10" x14ac:dyDescent="0.25">
      <c r="C270" s="21"/>
      <c r="E270" s="21"/>
      <c r="F270" s="21"/>
      <c r="H270" s="34"/>
      <c r="I270" s="21"/>
      <c r="J270" s="33"/>
    </row>
    <row r="271" spans="3:10" x14ac:dyDescent="0.25">
      <c r="C271" s="21"/>
      <c r="E271" s="21"/>
      <c r="F271" s="21"/>
      <c r="H271" s="34"/>
      <c r="I271" s="21"/>
      <c r="J271" s="33"/>
    </row>
    <row r="272" spans="3:10" x14ac:dyDescent="0.25">
      <c r="C272" s="21"/>
      <c r="E272" s="21"/>
      <c r="F272" s="21"/>
      <c r="H272" s="34"/>
      <c r="I272" s="21"/>
      <c r="J272" s="33"/>
    </row>
    <row r="273" spans="3:10" x14ac:dyDescent="0.25">
      <c r="C273" s="21"/>
      <c r="E273" s="21"/>
      <c r="F273" s="21"/>
      <c r="H273" s="34"/>
      <c r="I273" s="21"/>
      <c r="J273" s="33"/>
    </row>
    <row r="274" spans="3:10" x14ac:dyDescent="0.25">
      <c r="C274" s="21"/>
      <c r="E274" s="21"/>
      <c r="F274" s="21"/>
      <c r="H274" s="34"/>
      <c r="I274" s="21"/>
      <c r="J274" s="33"/>
    </row>
    <row r="275" spans="3:10" x14ac:dyDescent="0.25">
      <c r="C275" s="21"/>
      <c r="E275" s="21"/>
      <c r="F275" s="21"/>
      <c r="H275" s="34"/>
      <c r="I275" s="21"/>
      <c r="J275" s="33"/>
    </row>
    <row r="276" spans="3:10" x14ac:dyDescent="0.25">
      <c r="C276" s="21"/>
      <c r="E276" s="21"/>
      <c r="F276" s="21"/>
      <c r="H276" s="34"/>
      <c r="I276" s="21"/>
      <c r="J276" s="33"/>
    </row>
    <row r="277" spans="3:10" x14ac:dyDescent="0.25">
      <c r="C277" s="21"/>
      <c r="E277" s="21"/>
      <c r="F277" s="21"/>
      <c r="H277" s="34"/>
      <c r="I277" s="21"/>
      <c r="J277" s="33"/>
    </row>
    <row r="278" spans="3:10" x14ac:dyDescent="0.25">
      <c r="C278" s="21"/>
      <c r="E278" s="21"/>
      <c r="F278" s="21"/>
      <c r="H278" s="34"/>
      <c r="I278" s="21"/>
      <c r="J278" s="33"/>
    </row>
    <row r="279" spans="3:10" x14ac:dyDescent="0.25">
      <c r="C279" s="21"/>
      <c r="E279" s="21"/>
      <c r="F279" s="21"/>
      <c r="H279" s="34"/>
      <c r="I279" s="21"/>
      <c r="J279" s="33"/>
    </row>
    <row r="280" spans="3:10" x14ac:dyDescent="0.25">
      <c r="C280" s="21"/>
      <c r="E280" s="21"/>
      <c r="F280" s="21"/>
      <c r="H280" s="34"/>
      <c r="I280" s="21"/>
      <c r="J280" s="33"/>
    </row>
    <row r="281" spans="3:10" x14ac:dyDescent="0.25">
      <c r="C281" s="21"/>
      <c r="E281" s="21"/>
      <c r="F281" s="21"/>
      <c r="H281" s="34"/>
      <c r="I281" s="21"/>
      <c r="J281" s="33"/>
    </row>
    <row r="282" spans="3:10" x14ac:dyDescent="0.25">
      <c r="C282" s="21"/>
      <c r="E282" s="21"/>
      <c r="F282" s="21"/>
      <c r="H282" s="34"/>
      <c r="I282" s="21"/>
      <c r="J282" s="33"/>
    </row>
    <row r="283" spans="3:10" x14ac:dyDescent="0.25">
      <c r="C283" s="21"/>
      <c r="E283" s="21"/>
      <c r="F283" s="21"/>
      <c r="H283" s="34"/>
      <c r="I283" s="21"/>
      <c r="J283" s="33"/>
    </row>
    <row r="284" spans="3:10" x14ac:dyDescent="0.25">
      <c r="C284" s="21"/>
      <c r="E284" s="21"/>
      <c r="F284" s="21"/>
      <c r="H284" s="34"/>
      <c r="I284" s="21"/>
      <c r="J284" s="33"/>
    </row>
    <row r="285" spans="3:10" x14ac:dyDescent="0.25">
      <c r="C285" s="21"/>
      <c r="E285" s="21"/>
      <c r="F285" s="21"/>
      <c r="H285" s="34"/>
      <c r="I285" s="21"/>
      <c r="J285" s="33"/>
    </row>
    <row r="286" spans="3:10" x14ac:dyDescent="0.25">
      <c r="C286" s="21"/>
      <c r="E286" s="21"/>
      <c r="F286" s="21"/>
      <c r="H286" s="34"/>
      <c r="I286" s="21"/>
      <c r="J286" s="33"/>
    </row>
    <row r="287" spans="3:10" x14ac:dyDescent="0.25">
      <c r="C287" s="21"/>
      <c r="E287" s="21"/>
      <c r="F287" s="21"/>
      <c r="H287" s="34"/>
      <c r="I287" s="21"/>
      <c r="J287" s="33"/>
    </row>
    <row r="288" spans="3:10" x14ac:dyDescent="0.25">
      <c r="C288" s="21"/>
      <c r="E288" s="21"/>
      <c r="F288" s="21"/>
      <c r="H288" s="34"/>
      <c r="I288" s="21"/>
      <c r="J288" s="33"/>
    </row>
    <row r="289" spans="3:10" x14ac:dyDescent="0.25">
      <c r="C289" s="21"/>
      <c r="E289" s="21"/>
      <c r="F289" s="21"/>
      <c r="H289" s="34"/>
      <c r="I289" s="21"/>
      <c r="J289" s="33"/>
    </row>
    <row r="290" spans="3:10" x14ac:dyDescent="0.25">
      <c r="C290" s="21"/>
      <c r="E290" s="21"/>
      <c r="F290" s="21"/>
      <c r="H290" s="34"/>
      <c r="I290" s="21"/>
      <c r="J290" s="33"/>
    </row>
    <row r="291" spans="3:10" x14ac:dyDescent="0.25">
      <c r="C291" s="21"/>
      <c r="E291" s="21"/>
      <c r="F291" s="21"/>
      <c r="H291" s="34"/>
      <c r="I291" s="21"/>
      <c r="J291" s="33"/>
    </row>
    <row r="292" spans="3:10" x14ac:dyDescent="0.25">
      <c r="C292" s="21"/>
      <c r="E292" s="21"/>
      <c r="F292" s="21"/>
      <c r="H292" s="34"/>
      <c r="I292" s="21"/>
      <c r="J292" s="33"/>
    </row>
    <row r="293" spans="3:10" x14ac:dyDescent="0.25">
      <c r="C293" s="21"/>
      <c r="E293" s="21"/>
      <c r="F293" s="21"/>
      <c r="H293" s="34"/>
      <c r="I293" s="21"/>
      <c r="J293" s="33"/>
    </row>
    <row r="294" spans="3:10" x14ac:dyDescent="0.25">
      <c r="C294" s="21"/>
      <c r="E294" s="21"/>
      <c r="F294" s="21"/>
      <c r="H294" s="34"/>
      <c r="I294" s="21"/>
      <c r="J294" s="33"/>
    </row>
    <row r="295" spans="3:10" x14ac:dyDescent="0.25">
      <c r="C295" s="21"/>
      <c r="E295" s="21"/>
      <c r="F295" s="21"/>
      <c r="H295" s="34"/>
      <c r="I295" s="21"/>
      <c r="J295" s="33"/>
    </row>
    <row r="296" spans="3:10" x14ac:dyDescent="0.25">
      <c r="C296" s="21"/>
      <c r="E296" s="21"/>
      <c r="F296" s="21"/>
      <c r="H296" s="34"/>
      <c r="I296" s="21"/>
      <c r="J296" s="33"/>
    </row>
    <row r="297" spans="3:10" x14ac:dyDescent="0.25">
      <c r="C297" s="21"/>
      <c r="E297" s="21"/>
      <c r="F297" s="21"/>
      <c r="H297" s="34"/>
      <c r="I297" s="21"/>
      <c r="J297" s="33"/>
    </row>
    <row r="298" spans="3:10" x14ac:dyDescent="0.25">
      <c r="C298" s="21"/>
      <c r="E298" s="21"/>
      <c r="F298" s="21"/>
      <c r="H298" s="34"/>
      <c r="I298" s="21"/>
      <c r="J298" s="33"/>
    </row>
    <row r="299" spans="3:10" x14ac:dyDescent="0.25">
      <c r="C299" s="21"/>
      <c r="E299" s="21"/>
      <c r="F299" s="21"/>
      <c r="H299" s="34"/>
      <c r="I299" s="21"/>
      <c r="J299" s="33"/>
    </row>
    <row r="300" spans="3:10" x14ac:dyDescent="0.25">
      <c r="C300" s="21"/>
      <c r="E300" s="21"/>
      <c r="F300" s="21"/>
      <c r="H300" s="34"/>
      <c r="I300" s="21"/>
      <c r="J300" s="33"/>
    </row>
    <row r="301" spans="3:10" x14ac:dyDescent="0.25">
      <c r="C301" s="21"/>
      <c r="E301" s="21"/>
      <c r="F301" s="21"/>
      <c r="H301" s="34"/>
      <c r="I301" s="21"/>
      <c r="J301" s="33"/>
    </row>
    <row r="302" spans="3:10" x14ac:dyDescent="0.25">
      <c r="C302" s="21"/>
      <c r="E302" s="21"/>
      <c r="F302" s="21"/>
      <c r="H302" s="34"/>
      <c r="I302" s="21"/>
      <c r="J302" s="33"/>
    </row>
    <row r="303" spans="3:10" x14ac:dyDescent="0.25">
      <c r="C303" s="21"/>
      <c r="E303" s="21"/>
      <c r="F303" s="21"/>
      <c r="H303" s="34"/>
      <c r="I303" s="21"/>
      <c r="J303" s="33"/>
    </row>
    <row r="304" spans="3:10" x14ac:dyDescent="0.25">
      <c r="C304" s="21"/>
      <c r="E304" s="21"/>
      <c r="F304" s="21"/>
      <c r="H304" s="34"/>
      <c r="I304" s="21"/>
      <c r="J304" s="33"/>
    </row>
    <row r="305" spans="3:10" x14ac:dyDescent="0.25">
      <c r="C305" s="21"/>
      <c r="E305" s="21"/>
      <c r="F305" s="21"/>
      <c r="H305" s="34"/>
      <c r="I305" s="21"/>
      <c r="J305" s="33"/>
    </row>
    <row r="306" spans="3:10" x14ac:dyDescent="0.25">
      <c r="C306" s="21"/>
      <c r="E306" s="21"/>
      <c r="F306" s="21"/>
      <c r="H306" s="34"/>
      <c r="I306" s="21"/>
      <c r="J306" s="33"/>
    </row>
    <row r="307" spans="3:10" x14ac:dyDescent="0.25">
      <c r="C307" s="21"/>
      <c r="E307" s="21"/>
      <c r="F307" s="21"/>
      <c r="H307" s="34"/>
      <c r="I307" s="21"/>
      <c r="J307" s="33"/>
    </row>
    <row r="308" spans="3:10" x14ac:dyDescent="0.25">
      <c r="C308" s="21"/>
      <c r="E308" s="21"/>
      <c r="F308" s="21"/>
      <c r="H308" s="34"/>
      <c r="I308" s="21"/>
      <c r="J308" s="33"/>
    </row>
    <row r="309" spans="3:10" x14ac:dyDescent="0.25">
      <c r="C309" s="21"/>
      <c r="E309" s="21"/>
      <c r="F309" s="21"/>
      <c r="H309" s="34"/>
      <c r="I309" s="21"/>
      <c r="J309" s="33"/>
    </row>
    <row r="310" spans="3:10" x14ac:dyDescent="0.25">
      <c r="C310" s="21"/>
      <c r="E310" s="21"/>
      <c r="F310" s="21"/>
      <c r="H310" s="34"/>
      <c r="I310" s="21"/>
      <c r="J310" s="33"/>
    </row>
    <row r="311" spans="3:10" x14ac:dyDescent="0.25">
      <c r="C311" s="21"/>
      <c r="E311" s="21"/>
      <c r="F311" s="21"/>
      <c r="H311" s="34"/>
      <c r="I311" s="21"/>
      <c r="J311" s="33"/>
    </row>
    <row r="312" spans="3:10" x14ac:dyDescent="0.25">
      <c r="C312" s="21"/>
      <c r="E312" s="21"/>
      <c r="F312" s="21"/>
      <c r="H312" s="34"/>
      <c r="I312" s="21"/>
      <c r="J312" s="33"/>
    </row>
    <row r="313" spans="3:10" x14ac:dyDescent="0.25">
      <c r="C313" s="21"/>
      <c r="E313" s="21"/>
      <c r="F313" s="21"/>
      <c r="H313" s="34"/>
      <c r="I313" s="21"/>
      <c r="J313" s="33"/>
    </row>
    <row r="314" spans="3:10" x14ac:dyDescent="0.25">
      <c r="C314" s="21"/>
      <c r="E314" s="21"/>
      <c r="F314" s="21"/>
      <c r="H314" s="34"/>
      <c r="I314" s="21"/>
      <c r="J314" s="33"/>
    </row>
    <row r="315" spans="3:10" x14ac:dyDescent="0.25">
      <c r="C315" s="21"/>
      <c r="E315" s="21"/>
      <c r="F315" s="21"/>
      <c r="H315" s="34"/>
      <c r="I315" s="21"/>
      <c r="J315" s="33"/>
    </row>
  </sheetData>
  <sortState ref="A5:L219">
    <sortCondition ref="A5:A219"/>
  </sortState>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workbookViewId="0">
      <selection activeCell="A13" sqref="A13"/>
    </sheetView>
  </sheetViews>
  <sheetFormatPr defaultColWidth="11.42578125" defaultRowHeight="15" x14ac:dyDescent="0.25"/>
  <cols>
    <col min="1" max="1" width="21.28515625" style="21" customWidth="1"/>
    <col min="2" max="2" width="16.7109375" style="23" bestFit="1" customWidth="1"/>
    <col min="3" max="3" width="16.7109375" style="23" customWidth="1"/>
    <col min="4" max="4" width="17.7109375" style="23" customWidth="1"/>
    <col min="5" max="16384" width="11.42578125" style="10"/>
  </cols>
  <sheetData>
    <row r="1" spans="1:4" ht="23.25" customHeight="1" x14ac:dyDescent="0.35">
      <c r="A1" s="20" t="s">
        <v>413</v>
      </c>
    </row>
    <row r="2" spans="1:4" ht="23.25" customHeight="1" x14ac:dyDescent="0.35">
      <c r="A2" s="20"/>
    </row>
    <row r="3" spans="1:4" s="151" customFormat="1" ht="63" customHeight="1" x14ac:dyDescent="0.3">
      <c r="A3" s="148"/>
      <c r="B3" s="24" t="s">
        <v>718</v>
      </c>
      <c r="C3" s="149" t="s">
        <v>414</v>
      </c>
      <c r="D3" s="150" t="s">
        <v>415</v>
      </c>
    </row>
    <row r="4" spans="1:4" ht="46.5" customHeight="1" x14ac:dyDescent="0.25">
      <c r="A4" s="69" t="s">
        <v>219</v>
      </c>
      <c r="B4" s="61">
        <v>2019</v>
      </c>
      <c r="C4" s="27">
        <v>2018</v>
      </c>
      <c r="D4" s="61">
        <v>2016</v>
      </c>
    </row>
    <row r="5" spans="1:4" x14ac:dyDescent="0.25">
      <c r="A5" s="74" t="s">
        <v>0</v>
      </c>
      <c r="B5" s="152">
        <v>5.5</v>
      </c>
      <c r="C5" s="41">
        <v>16</v>
      </c>
      <c r="D5" s="152">
        <v>38.57</v>
      </c>
    </row>
    <row r="6" spans="1:4" x14ac:dyDescent="0.25">
      <c r="A6" s="74" t="s">
        <v>1</v>
      </c>
      <c r="B6" s="152">
        <v>3</v>
      </c>
      <c r="C6" s="41">
        <v>36</v>
      </c>
      <c r="D6" s="152">
        <v>66.11</v>
      </c>
    </row>
    <row r="7" spans="1:4" x14ac:dyDescent="0.25">
      <c r="A7" s="74" t="s">
        <v>2</v>
      </c>
      <c r="B7" s="152">
        <v>5.5</v>
      </c>
      <c r="C7" s="41">
        <v>35</v>
      </c>
      <c r="D7" s="152">
        <v>55.87</v>
      </c>
    </row>
    <row r="8" spans="1:4" x14ac:dyDescent="0.25">
      <c r="A8" s="74" t="s">
        <v>3</v>
      </c>
      <c r="B8" s="152"/>
      <c r="C8" s="41"/>
      <c r="D8" s="152"/>
    </row>
    <row r="9" spans="1:4" x14ac:dyDescent="0.25">
      <c r="A9" s="74" t="s">
        <v>4</v>
      </c>
      <c r="B9" s="152">
        <v>1</v>
      </c>
      <c r="C9" s="41"/>
      <c r="D9" s="152">
        <v>46.42</v>
      </c>
    </row>
    <row r="10" spans="1:4" x14ac:dyDescent="0.25">
      <c r="A10" s="74" t="s">
        <v>5</v>
      </c>
      <c r="B10" s="152">
        <v>5.5</v>
      </c>
      <c r="C10" s="41">
        <v>19</v>
      </c>
      <c r="D10" s="152">
        <v>41.83</v>
      </c>
    </row>
    <row r="11" spans="1:4" x14ac:dyDescent="0.25">
      <c r="A11" s="74" t="s">
        <v>6</v>
      </c>
      <c r="B11" s="152">
        <v>2</v>
      </c>
      <c r="C11" s="41"/>
      <c r="D11" s="152">
        <v>58.43</v>
      </c>
    </row>
    <row r="12" spans="1:4" x14ac:dyDescent="0.25">
      <c r="A12" s="74" t="s">
        <v>7</v>
      </c>
      <c r="B12" s="152">
        <v>2</v>
      </c>
      <c r="C12" s="41">
        <v>40</v>
      </c>
      <c r="D12" s="152">
        <v>65.89</v>
      </c>
    </row>
    <row r="13" spans="1:4" x14ac:dyDescent="0.25">
      <c r="A13" s="74" t="s">
        <v>8</v>
      </c>
      <c r="B13" s="152">
        <v>4</v>
      </c>
      <c r="C13" s="41">
        <v>35</v>
      </c>
      <c r="D13" s="152">
        <v>67.790000000000006</v>
      </c>
    </row>
    <row r="14" spans="1:4" x14ac:dyDescent="0.25">
      <c r="A14" s="74" t="s">
        <v>9</v>
      </c>
      <c r="B14" s="152"/>
      <c r="C14" s="41"/>
      <c r="D14" s="152">
        <v>48.1</v>
      </c>
    </row>
    <row r="15" spans="1:4" x14ac:dyDescent="0.25">
      <c r="A15" s="74" t="s">
        <v>10</v>
      </c>
      <c r="B15" s="152">
        <v>1</v>
      </c>
      <c r="C15" s="41">
        <v>77</v>
      </c>
      <c r="D15" s="152">
        <v>81.58</v>
      </c>
    </row>
    <row r="16" spans="1:4" x14ac:dyDescent="0.25">
      <c r="A16" s="74" t="s">
        <v>11</v>
      </c>
      <c r="B16" s="152">
        <v>1</v>
      </c>
      <c r="C16" s="41">
        <v>76</v>
      </c>
      <c r="D16" s="152">
        <v>88.95</v>
      </c>
    </row>
    <row r="17" spans="1:4" x14ac:dyDescent="0.25">
      <c r="A17" s="74" t="s">
        <v>12</v>
      </c>
      <c r="B17" s="152">
        <v>6.5</v>
      </c>
      <c r="C17" s="41">
        <v>25</v>
      </c>
      <c r="D17" s="152">
        <v>63.89</v>
      </c>
    </row>
    <row r="18" spans="1:4" x14ac:dyDescent="0.25">
      <c r="A18" s="74" t="s">
        <v>13</v>
      </c>
      <c r="B18" s="152">
        <v>1</v>
      </c>
      <c r="C18" s="41">
        <v>65</v>
      </c>
      <c r="D18" s="152">
        <v>54.7</v>
      </c>
    </row>
    <row r="19" spans="1:4" x14ac:dyDescent="0.25">
      <c r="A19" s="74" t="s">
        <v>14</v>
      </c>
      <c r="B19" s="152">
        <v>6.5</v>
      </c>
      <c r="C19" s="41">
        <v>36</v>
      </c>
      <c r="D19" s="152">
        <v>69.22</v>
      </c>
    </row>
    <row r="20" spans="1:4" x14ac:dyDescent="0.25">
      <c r="A20" s="74" t="s">
        <v>15</v>
      </c>
      <c r="B20" s="152">
        <v>5</v>
      </c>
      <c r="C20" s="41">
        <v>26</v>
      </c>
      <c r="D20" s="152">
        <v>50.67</v>
      </c>
    </row>
    <row r="21" spans="1:4" x14ac:dyDescent="0.25">
      <c r="A21" s="74" t="s">
        <v>16</v>
      </c>
      <c r="B21" s="152">
        <v>1</v>
      </c>
      <c r="C21" s="41">
        <v>68</v>
      </c>
      <c r="D21" s="152">
        <v>63.58</v>
      </c>
    </row>
    <row r="22" spans="1:4" x14ac:dyDescent="0.25">
      <c r="A22" s="74" t="s">
        <v>17</v>
      </c>
      <c r="B22" s="152">
        <v>6.5</v>
      </c>
      <c r="C22" s="41">
        <v>44</v>
      </c>
      <c r="D22" s="152">
        <v>68.58</v>
      </c>
    </row>
    <row r="23" spans="1:4" x14ac:dyDescent="0.25">
      <c r="A23" s="74" t="s">
        <v>18</v>
      </c>
      <c r="B23" s="152">
        <v>1</v>
      </c>
      <c r="C23" s="41">
        <v>75</v>
      </c>
      <c r="D23" s="152">
        <v>90.5</v>
      </c>
    </row>
    <row r="24" spans="1:4" x14ac:dyDescent="0.25">
      <c r="A24" s="74" t="s">
        <v>19</v>
      </c>
      <c r="B24" s="152">
        <v>1.5</v>
      </c>
      <c r="C24" s="41"/>
      <c r="D24" s="152">
        <v>59.06</v>
      </c>
    </row>
    <row r="25" spans="1:4" x14ac:dyDescent="0.25">
      <c r="A25" s="74" t="s">
        <v>20</v>
      </c>
      <c r="B25" s="152">
        <v>2</v>
      </c>
      <c r="C25" s="41">
        <v>40</v>
      </c>
      <c r="D25" s="152">
        <v>50.27</v>
      </c>
    </row>
    <row r="26" spans="1:4" x14ac:dyDescent="0.25">
      <c r="A26" s="74" t="s">
        <v>21</v>
      </c>
      <c r="B26" s="152"/>
      <c r="C26" s="41"/>
      <c r="D26" s="152">
        <v>45.66</v>
      </c>
    </row>
    <row r="27" spans="1:4" x14ac:dyDescent="0.25">
      <c r="A27" s="74" t="s">
        <v>22</v>
      </c>
      <c r="B27" s="152">
        <v>3.5</v>
      </c>
      <c r="C27" s="41">
        <v>68</v>
      </c>
      <c r="D27" s="152">
        <v>41.25</v>
      </c>
    </row>
    <row r="28" spans="1:4" x14ac:dyDescent="0.25">
      <c r="A28" s="74" t="s">
        <v>23</v>
      </c>
      <c r="B28" s="152">
        <v>3</v>
      </c>
      <c r="C28" s="41">
        <v>29</v>
      </c>
      <c r="D28" s="152">
        <v>57.74</v>
      </c>
    </row>
    <row r="29" spans="1:4" x14ac:dyDescent="0.25">
      <c r="A29" s="74" t="s">
        <v>24</v>
      </c>
      <c r="B29" s="152">
        <v>4</v>
      </c>
      <c r="C29" s="41">
        <v>38</v>
      </c>
      <c r="D29" s="152">
        <v>67.91</v>
      </c>
    </row>
    <row r="30" spans="1:4" x14ac:dyDescent="0.25">
      <c r="A30" s="74" t="s">
        <v>25</v>
      </c>
      <c r="B30" s="152">
        <v>2.5</v>
      </c>
      <c r="C30" s="41">
        <v>61</v>
      </c>
      <c r="D30" s="152">
        <v>56.22</v>
      </c>
    </row>
    <row r="31" spans="1:4" x14ac:dyDescent="0.25">
      <c r="A31" s="74" t="s">
        <v>26</v>
      </c>
      <c r="B31" s="152">
        <v>2</v>
      </c>
      <c r="C31" s="41">
        <v>35</v>
      </c>
      <c r="D31" s="152">
        <v>59.24</v>
      </c>
    </row>
    <row r="32" spans="1:4" x14ac:dyDescent="0.25">
      <c r="A32" s="74" t="s">
        <v>27</v>
      </c>
      <c r="B32" s="152">
        <v>5.5</v>
      </c>
      <c r="C32" s="41">
        <v>63</v>
      </c>
      <c r="D32" s="152">
        <v>63.91</v>
      </c>
    </row>
    <row r="33" spans="1:4" x14ac:dyDescent="0.25">
      <c r="A33" s="74" t="s">
        <v>28</v>
      </c>
      <c r="B33" s="152">
        <v>2</v>
      </c>
      <c r="C33" s="41">
        <v>42</v>
      </c>
      <c r="D33" s="152">
        <v>80.239999999999995</v>
      </c>
    </row>
    <row r="34" spans="1:4" x14ac:dyDescent="0.25">
      <c r="A34" s="74" t="s">
        <v>29</v>
      </c>
      <c r="B34" s="152">
        <v>3.5</v>
      </c>
      <c r="C34" s="41">
        <v>41</v>
      </c>
      <c r="D34" s="152">
        <v>52.34</v>
      </c>
    </row>
    <row r="35" spans="1:4" x14ac:dyDescent="0.25">
      <c r="A35" s="74" t="s">
        <v>30</v>
      </c>
      <c r="B35" s="152">
        <v>6.5</v>
      </c>
      <c r="C35" s="41">
        <v>17</v>
      </c>
      <c r="D35" s="152">
        <v>39.65</v>
      </c>
    </row>
    <row r="36" spans="1:4" x14ac:dyDescent="0.25">
      <c r="A36" s="74" t="s">
        <v>31</v>
      </c>
      <c r="B36" s="152">
        <v>5.5</v>
      </c>
      <c r="C36" s="41">
        <v>20</v>
      </c>
      <c r="D36" s="152">
        <v>57.89</v>
      </c>
    </row>
    <row r="37" spans="1:4" x14ac:dyDescent="0.25">
      <c r="A37" s="74" t="s">
        <v>32</v>
      </c>
      <c r="B37" s="152">
        <v>6</v>
      </c>
      <c r="C37" s="41">
        <v>25</v>
      </c>
      <c r="D37" s="152">
        <v>50.19</v>
      </c>
    </row>
    <row r="38" spans="1:4" x14ac:dyDescent="0.25">
      <c r="A38" s="74" t="s">
        <v>33</v>
      </c>
      <c r="B38" s="152">
        <v>1</v>
      </c>
      <c r="C38" s="41">
        <v>81</v>
      </c>
      <c r="D38" s="152">
        <v>84.38</v>
      </c>
    </row>
    <row r="39" spans="1:4" x14ac:dyDescent="0.25">
      <c r="A39" s="74" t="s">
        <v>34</v>
      </c>
      <c r="B39" s="152">
        <v>1</v>
      </c>
      <c r="C39" s="41">
        <v>57</v>
      </c>
      <c r="D39" s="152">
        <v>49.93</v>
      </c>
    </row>
    <row r="40" spans="1:4" x14ac:dyDescent="0.25">
      <c r="A40" s="74" t="s">
        <v>35</v>
      </c>
      <c r="B40" s="152"/>
      <c r="C40" s="41"/>
      <c r="D40" s="152">
        <v>42.35</v>
      </c>
    </row>
    <row r="41" spans="1:4" x14ac:dyDescent="0.25">
      <c r="A41" s="74" t="s">
        <v>36</v>
      </c>
      <c r="B41" s="152">
        <v>7</v>
      </c>
      <c r="C41" s="41">
        <v>26</v>
      </c>
      <c r="D41" s="152">
        <v>34.24</v>
      </c>
    </row>
    <row r="42" spans="1:4" x14ac:dyDescent="0.25">
      <c r="A42" s="74" t="s">
        <v>37</v>
      </c>
      <c r="B42" s="152">
        <v>6.5</v>
      </c>
      <c r="C42" s="41">
        <v>19</v>
      </c>
      <c r="D42" s="152">
        <v>40.840000000000003</v>
      </c>
    </row>
    <row r="43" spans="1:4" x14ac:dyDescent="0.25">
      <c r="A43" s="74" t="s">
        <v>38</v>
      </c>
      <c r="B43" s="152"/>
      <c r="C43" s="41"/>
      <c r="D43" s="152"/>
    </row>
    <row r="44" spans="1:4" x14ac:dyDescent="0.25">
      <c r="A44" s="74" t="s">
        <v>39</v>
      </c>
      <c r="B44" s="152">
        <v>1</v>
      </c>
      <c r="C44" s="41">
        <v>67</v>
      </c>
      <c r="D44" s="152">
        <v>77.13</v>
      </c>
    </row>
    <row r="45" spans="1:4" x14ac:dyDescent="0.25">
      <c r="A45" s="74" t="s">
        <v>40</v>
      </c>
      <c r="B45" s="152">
        <v>6.5</v>
      </c>
      <c r="C45" s="41">
        <v>39</v>
      </c>
      <c r="D45" s="152">
        <v>64.48</v>
      </c>
    </row>
    <row r="46" spans="1:4" x14ac:dyDescent="0.25">
      <c r="A46" s="74" t="s">
        <v>41</v>
      </c>
      <c r="B46" s="152">
        <v>3</v>
      </c>
      <c r="C46" s="41">
        <v>36</v>
      </c>
      <c r="D46" s="152">
        <v>64.41</v>
      </c>
    </row>
    <row r="47" spans="1:4" x14ac:dyDescent="0.25">
      <c r="A47" s="74" t="s">
        <v>42</v>
      </c>
      <c r="B47" s="152">
        <v>4</v>
      </c>
      <c r="C47" s="41">
        <v>27</v>
      </c>
      <c r="D47" s="152">
        <v>38.51</v>
      </c>
    </row>
    <row r="48" spans="1:4" x14ac:dyDescent="0.25">
      <c r="A48" s="74" t="s">
        <v>43</v>
      </c>
      <c r="B48" s="152">
        <v>6.5</v>
      </c>
      <c r="C48" s="41">
        <v>20</v>
      </c>
      <c r="D48" s="152">
        <v>45.44</v>
      </c>
    </row>
    <row r="49" spans="1:4" x14ac:dyDescent="0.25">
      <c r="A49" s="74" t="s">
        <v>44</v>
      </c>
      <c r="B49" s="152">
        <v>6</v>
      </c>
      <c r="C49" s="41">
        <v>19</v>
      </c>
      <c r="D49" s="152">
        <v>54.45</v>
      </c>
    </row>
    <row r="50" spans="1:4" x14ac:dyDescent="0.25">
      <c r="A50" s="74" t="s">
        <v>45</v>
      </c>
      <c r="B50" s="152">
        <v>1</v>
      </c>
      <c r="C50" s="41">
        <v>56</v>
      </c>
      <c r="D50" s="152">
        <v>71.760000000000005</v>
      </c>
    </row>
    <row r="51" spans="1:4" x14ac:dyDescent="0.25">
      <c r="A51" s="74" t="s">
        <v>46</v>
      </c>
      <c r="B51" s="152">
        <v>4</v>
      </c>
      <c r="C51" s="41">
        <v>35</v>
      </c>
      <c r="D51" s="152">
        <v>53.49</v>
      </c>
    </row>
    <row r="52" spans="1:4" x14ac:dyDescent="0.25">
      <c r="A52" s="74" t="s">
        <v>47</v>
      </c>
      <c r="B52" s="152">
        <v>1.5</v>
      </c>
      <c r="C52" s="41">
        <v>48</v>
      </c>
      <c r="D52" s="152">
        <v>80.900000000000006</v>
      </c>
    </row>
    <row r="53" spans="1:4" x14ac:dyDescent="0.25">
      <c r="A53" s="74" t="s">
        <v>48</v>
      </c>
      <c r="B53" s="152">
        <v>6.5</v>
      </c>
      <c r="C53" s="41">
        <v>47</v>
      </c>
      <c r="D53" s="152">
        <v>58.76</v>
      </c>
    </row>
    <row r="54" spans="1:4" x14ac:dyDescent="0.25">
      <c r="A54" s="74" t="s">
        <v>49</v>
      </c>
      <c r="B54" s="152"/>
      <c r="C54" s="41"/>
      <c r="D54" s="152"/>
    </row>
    <row r="55" spans="1:4" x14ac:dyDescent="0.25">
      <c r="A55" s="74" t="s">
        <v>50</v>
      </c>
      <c r="B55" s="152">
        <v>1</v>
      </c>
      <c r="C55" s="41">
        <v>59</v>
      </c>
      <c r="D55" s="152">
        <v>78.27</v>
      </c>
    </row>
    <row r="56" spans="1:4" x14ac:dyDescent="0.25">
      <c r="A56" s="74" t="s">
        <v>51</v>
      </c>
      <c r="B56" s="152">
        <v>1</v>
      </c>
      <c r="C56" s="41">
        <v>59</v>
      </c>
      <c r="D56" s="152">
        <v>85.19</v>
      </c>
    </row>
    <row r="57" spans="1:4" x14ac:dyDescent="0.25">
      <c r="A57" s="74" t="s">
        <v>52</v>
      </c>
      <c r="B57" s="152">
        <v>1</v>
      </c>
      <c r="C57" s="41">
        <v>88</v>
      </c>
      <c r="D57" s="152">
        <v>89.14</v>
      </c>
    </row>
    <row r="58" spans="1:4" x14ac:dyDescent="0.25">
      <c r="A58" s="74" t="s">
        <v>53</v>
      </c>
      <c r="B58" s="152">
        <v>5.5</v>
      </c>
      <c r="C58" s="41">
        <v>31</v>
      </c>
      <c r="D58" s="152">
        <v>53.91</v>
      </c>
    </row>
    <row r="59" spans="1:4" x14ac:dyDescent="0.25">
      <c r="A59" s="74" t="s">
        <v>54</v>
      </c>
      <c r="B59" s="152">
        <v>1</v>
      </c>
      <c r="C59" s="41">
        <v>57</v>
      </c>
      <c r="D59" s="152">
        <v>57.66</v>
      </c>
    </row>
    <row r="60" spans="1:4" x14ac:dyDescent="0.25">
      <c r="A60" s="74" t="s">
        <v>55</v>
      </c>
      <c r="B60" s="152">
        <v>3</v>
      </c>
      <c r="C60" s="41">
        <v>30</v>
      </c>
      <c r="D60" s="152">
        <v>66.319999999999993</v>
      </c>
    </row>
    <row r="61" spans="1:4" x14ac:dyDescent="0.25">
      <c r="A61" s="74" t="s">
        <v>56</v>
      </c>
      <c r="B61" s="152">
        <v>3</v>
      </c>
      <c r="C61" s="41">
        <v>34</v>
      </c>
      <c r="D61" s="152">
        <v>59.5</v>
      </c>
    </row>
    <row r="62" spans="1:4" x14ac:dyDescent="0.25">
      <c r="A62" s="74" t="s">
        <v>57</v>
      </c>
      <c r="B62" s="152">
        <v>6</v>
      </c>
      <c r="C62" s="41">
        <v>35</v>
      </c>
      <c r="D62" s="152">
        <v>63.08</v>
      </c>
    </row>
    <row r="63" spans="1:4" x14ac:dyDescent="0.25">
      <c r="A63" s="74" t="s">
        <v>58</v>
      </c>
      <c r="B63" s="152">
        <v>2.5</v>
      </c>
      <c r="C63" s="41">
        <v>35</v>
      </c>
      <c r="D63" s="152">
        <v>66.97</v>
      </c>
    </row>
    <row r="64" spans="1:4" x14ac:dyDescent="0.25">
      <c r="A64" s="74" t="s">
        <v>59</v>
      </c>
      <c r="B64" s="152">
        <v>7</v>
      </c>
      <c r="C64" s="41">
        <v>16</v>
      </c>
      <c r="D64" s="152">
        <v>44.85</v>
      </c>
    </row>
    <row r="65" spans="1:4" x14ac:dyDescent="0.25">
      <c r="A65" s="74" t="s">
        <v>60</v>
      </c>
      <c r="B65" s="152">
        <v>7</v>
      </c>
      <c r="C65" s="41">
        <v>24</v>
      </c>
      <c r="D65" s="152">
        <v>29.97</v>
      </c>
    </row>
    <row r="66" spans="1:4" x14ac:dyDescent="0.25">
      <c r="A66" s="74" t="s">
        <v>61</v>
      </c>
      <c r="B66" s="152">
        <v>1</v>
      </c>
      <c r="C66" s="41">
        <v>73</v>
      </c>
      <c r="D66" s="152">
        <v>83.6</v>
      </c>
    </row>
    <row r="67" spans="1:4" x14ac:dyDescent="0.25">
      <c r="A67" s="74" t="s">
        <v>737</v>
      </c>
      <c r="B67" s="152">
        <v>6.5</v>
      </c>
      <c r="C67" s="41">
        <v>38</v>
      </c>
      <c r="D67" s="152">
        <v>47.79</v>
      </c>
    </row>
    <row r="68" spans="1:4" x14ac:dyDescent="0.25">
      <c r="A68" s="74" t="s">
        <v>62</v>
      </c>
      <c r="B68" s="152">
        <v>6</v>
      </c>
      <c r="C68" s="41">
        <v>34</v>
      </c>
      <c r="D68" s="152">
        <v>43.67</v>
      </c>
    </row>
    <row r="69" spans="1:4" x14ac:dyDescent="0.25">
      <c r="A69" s="74" t="s">
        <v>63</v>
      </c>
      <c r="B69" s="152"/>
      <c r="C69" s="41"/>
      <c r="D69" s="152">
        <v>42.06</v>
      </c>
    </row>
    <row r="70" spans="1:4" x14ac:dyDescent="0.25">
      <c r="A70" s="74" t="s">
        <v>64</v>
      </c>
      <c r="B70" s="152">
        <v>3</v>
      </c>
      <c r="C70" s="41"/>
      <c r="D70" s="152">
        <v>57.48</v>
      </c>
    </row>
    <row r="71" spans="1:4" x14ac:dyDescent="0.25">
      <c r="A71" s="74" t="s">
        <v>65</v>
      </c>
      <c r="B71" s="152">
        <v>1</v>
      </c>
      <c r="C71" s="41">
        <v>85</v>
      </c>
      <c r="D71" s="152">
        <v>86.99</v>
      </c>
    </row>
    <row r="72" spans="1:4" x14ac:dyDescent="0.25">
      <c r="A72" s="74" t="s">
        <v>66</v>
      </c>
      <c r="B72" s="152">
        <v>1.5</v>
      </c>
      <c r="C72" s="41">
        <v>72</v>
      </c>
      <c r="D72" s="152">
        <v>87.2</v>
      </c>
    </row>
    <row r="73" spans="1:4" x14ac:dyDescent="0.25">
      <c r="A73" s="74" t="s">
        <v>67</v>
      </c>
      <c r="B73" s="152"/>
      <c r="C73" s="41"/>
      <c r="D73" s="152"/>
    </row>
    <row r="74" spans="1:4" x14ac:dyDescent="0.25">
      <c r="A74" s="74" t="s">
        <v>68</v>
      </c>
      <c r="B74" s="152">
        <v>6</v>
      </c>
      <c r="C74" s="41">
        <v>31</v>
      </c>
      <c r="D74" s="152">
        <v>55.65</v>
      </c>
    </row>
    <row r="75" spans="1:4" x14ac:dyDescent="0.25">
      <c r="A75" s="74" t="s">
        <v>69</v>
      </c>
      <c r="B75" s="152">
        <v>4.5</v>
      </c>
      <c r="C75" s="41">
        <v>37</v>
      </c>
      <c r="D75" s="152">
        <v>54.1</v>
      </c>
    </row>
    <row r="76" spans="1:4" x14ac:dyDescent="0.25">
      <c r="A76" s="74" t="s">
        <v>70</v>
      </c>
      <c r="B76" s="152">
        <v>3</v>
      </c>
      <c r="C76" s="41">
        <v>58</v>
      </c>
      <c r="D76" s="152">
        <v>74.14</v>
      </c>
    </row>
    <row r="77" spans="1:4" x14ac:dyDescent="0.25">
      <c r="A77" s="74" t="s">
        <v>71</v>
      </c>
      <c r="B77" s="152">
        <v>1</v>
      </c>
      <c r="C77" s="41">
        <v>80</v>
      </c>
      <c r="D77" s="152">
        <v>88.17</v>
      </c>
    </row>
    <row r="78" spans="1:4" x14ac:dyDescent="0.25">
      <c r="A78" s="74" t="s">
        <v>72</v>
      </c>
      <c r="B78" s="152">
        <v>1.5</v>
      </c>
      <c r="C78" s="41">
        <v>41</v>
      </c>
      <c r="D78" s="152">
        <v>61.03</v>
      </c>
    </row>
    <row r="79" spans="1:4" x14ac:dyDescent="0.25">
      <c r="A79" s="74" t="s">
        <v>73</v>
      </c>
      <c r="B79" s="152">
        <v>1.5</v>
      </c>
      <c r="C79" s="41">
        <v>45</v>
      </c>
      <c r="D79" s="152">
        <v>80.75</v>
      </c>
    </row>
    <row r="80" spans="1:4" x14ac:dyDescent="0.25">
      <c r="A80" s="74" t="s">
        <v>74</v>
      </c>
      <c r="B80" s="152"/>
      <c r="C80" s="41"/>
      <c r="D80" s="152"/>
    </row>
    <row r="81" spans="1:4" x14ac:dyDescent="0.25">
      <c r="A81" s="74" t="s">
        <v>75</v>
      </c>
      <c r="B81" s="152">
        <v>1.5</v>
      </c>
      <c r="C81" s="41">
        <v>52</v>
      </c>
      <c r="D81" s="152">
        <v>59.04</v>
      </c>
    </row>
    <row r="82" spans="1:4" x14ac:dyDescent="0.25">
      <c r="A82" s="74" t="s">
        <v>76</v>
      </c>
      <c r="B82" s="152"/>
      <c r="C82" s="41"/>
      <c r="D82" s="152"/>
    </row>
    <row r="83" spans="1:4" x14ac:dyDescent="0.25">
      <c r="A83" s="74" t="s">
        <v>77</v>
      </c>
      <c r="B83" s="152">
        <v>4</v>
      </c>
      <c r="C83" s="41">
        <v>27</v>
      </c>
      <c r="D83" s="152">
        <v>63.1</v>
      </c>
    </row>
    <row r="84" spans="1:4" x14ac:dyDescent="0.25">
      <c r="A84" s="74" t="s">
        <v>78</v>
      </c>
      <c r="B84" s="152">
        <v>4.5</v>
      </c>
      <c r="C84" s="41">
        <v>28</v>
      </c>
      <c r="D84" s="152">
        <v>46.6</v>
      </c>
    </row>
    <row r="85" spans="1:4" x14ac:dyDescent="0.25">
      <c r="A85" s="74" t="s">
        <v>79</v>
      </c>
      <c r="B85" s="152">
        <v>4.5</v>
      </c>
      <c r="C85" s="41">
        <v>16</v>
      </c>
      <c r="D85" s="152">
        <v>38.950000000000003</v>
      </c>
    </row>
    <row r="86" spans="1:4" x14ac:dyDescent="0.25">
      <c r="A86" s="74" t="s">
        <v>80</v>
      </c>
      <c r="B86" s="152">
        <v>2.5</v>
      </c>
      <c r="C86" s="41">
        <v>37</v>
      </c>
      <c r="D86" s="152">
        <v>54.06</v>
      </c>
    </row>
    <row r="87" spans="1:4" x14ac:dyDescent="0.25">
      <c r="A87" s="74" t="s">
        <v>81</v>
      </c>
      <c r="B87" s="152">
        <v>5</v>
      </c>
      <c r="C87" s="41">
        <v>20</v>
      </c>
      <c r="D87" s="152">
        <v>46.72</v>
      </c>
    </row>
    <row r="88" spans="1:4" x14ac:dyDescent="0.25">
      <c r="A88" s="74" t="s">
        <v>82</v>
      </c>
      <c r="B88" s="152">
        <v>4</v>
      </c>
      <c r="C88" s="41">
        <v>29</v>
      </c>
      <c r="D88" s="152">
        <v>62.52</v>
      </c>
    </row>
    <row r="89" spans="1:4" x14ac:dyDescent="0.25">
      <c r="A89" s="74" t="s">
        <v>83</v>
      </c>
      <c r="B89" s="152">
        <v>3.5</v>
      </c>
      <c r="C89" s="41">
        <v>76</v>
      </c>
      <c r="D89" s="152">
        <v>67.69</v>
      </c>
    </row>
    <row r="90" spans="1:4" x14ac:dyDescent="0.25">
      <c r="A90" s="74" t="s">
        <v>84</v>
      </c>
      <c r="B90" s="152">
        <v>3</v>
      </c>
      <c r="C90" s="41">
        <v>46</v>
      </c>
      <c r="D90" s="152">
        <v>85.13</v>
      </c>
    </row>
    <row r="91" spans="1:4" x14ac:dyDescent="0.25">
      <c r="A91" s="74" t="s">
        <v>85</v>
      </c>
      <c r="B91" s="152">
        <v>1</v>
      </c>
      <c r="C91" s="41">
        <v>76</v>
      </c>
      <c r="D91" s="152">
        <v>72.91</v>
      </c>
    </row>
    <row r="92" spans="1:4" x14ac:dyDescent="0.25">
      <c r="A92" s="74" t="s">
        <v>86</v>
      </c>
      <c r="B92" s="152">
        <v>2.5</v>
      </c>
      <c r="C92" s="41">
        <v>41</v>
      </c>
      <c r="D92" s="152">
        <v>61.18</v>
      </c>
    </row>
    <row r="93" spans="1:4" x14ac:dyDescent="0.25">
      <c r="A93" s="74" t="s">
        <v>87</v>
      </c>
      <c r="B93" s="152">
        <v>3</v>
      </c>
      <c r="C93" s="41">
        <v>38</v>
      </c>
      <c r="D93" s="152">
        <v>62.97</v>
      </c>
    </row>
    <row r="94" spans="1:4" x14ac:dyDescent="0.25">
      <c r="A94" s="74" t="s">
        <v>88</v>
      </c>
      <c r="B94" s="152">
        <v>6</v>
      </c>
      <c r="C94" s="41">
        <v>28</v>
      </c>
      <c r="D94" s="152">
        <v>54.18</v>
      </c>
    </row>
    <row r="95" spans="1:4" x14ac:dyDescent="0.25">
      <c r="A95" s="74" t="s">
        <v>89</v>
      </c>
      <c r="B95" s="152">
        <v>5.5</v>
      </c>
      <c r="C95" s="41">
        <v>18</v>
      </c>
      <c r="D95" s="152">
        <v>42.67</v>
      </c>
    </row>
    <row r="96" spans="1:4" x14ac:dyDescent="0.25">
      <c r="A96" s="74" t="s">
        <v>90</v>
      </c>
      <c r="B96" s="152">
        <v>1</v>
      </c>
      <c r="C96" s="41">
        <v>73</v>
      </c>
      <c r="D96" s="152">
        <v>84.64</v>
      </c>
    </row>
    <row r="97" spans="1:4" x14ac:dyDescent="0.25">
      <c r="A97" s="74" t="s">
        <v>91</v>
      </c>
      <c r="B97" s="152"/>
      <c r="C97" s="41"/>
      <c r="D97" s="152"/>
    </row>
    <row r="98" spans="1:4" x14ac:dyDescent="0.25">
      <c r="A98" s="74" t="s">
        <v>92</v>
      </c>
      <c r="B98" s="152">
        <v>2.5</v>
      </c>
      <c r="C98" s="41">
        <v>61</v>
      </c>
      <c r="D98" s="152">
        <v>77.23</v>
      </c>
    </row>
    <row r="99" spans="1:4" x14ac:dyDescent="0.25">
      <c r="A99" s="74" t="s">
        <v>93</v>
      </c>
      <c r="B99" s="152">
        <v>1</v>
      </c>
      <c r="C99" s="41">
        <v>52</v>
      </c>
      <c r="D99" s="152">
        <v>82.59</v>
      </c>
    </row>
    <row r="100" spans="1:4" x14ac:dyDescent="0.25">
      <c r="A100" s="74" t="s">
        <v>94</v>
      </c>
      <c r="B100" s="152">
        <v>2</v>
      </c>
      <c r="C100" s="41">
        <v>44</v>
      </c>
      <c r="D100" s="152">
        <v>66.45</v>
      </c>
    </row>
    <row r="101" spans="1:4" x14ac:dyDescent="0.25">
      <c r="A101" s="74" t="s">
        <v>95</v>
      </c>
      <c r="B101" s="152">
        <v>1</v>
      </c>
      <c r="C101" s="41">
        <v>73</v>
      </c>
      <c r="D101" s="152">
        <v>78.37</v>
      </c>
    </row>
    <row r="102" spans="1:4" x14ac:dyDescent="0.25">
      <c r="A102" s="74" t="s">
        <v>96</v>
      </c>
      <c r="B102" s="152">
        <v>5</v>
      </c>
      <c r="C102" s="41">
        <v>49</v>
      </c>
      <c r="D102" s="152">
        <v>73.58</v>
      </c>
    </row>
    <row r="103" spans="1:4" x14ac:dyDescent="0.25">
      <c r="A103" s="74" t="s">
        <v>97</v>
      </c>
      <c r="B103" s="152">
        <v>6</v>
      </c>
      <c r="C103" s="41">
        <v>31</v>
      </c>
      <c r="D103" s="152">
        <v>64.39</v>
      </c>
    </row>
    <row r="104" spans="1:4" x14ac:dyDescent="0.25">
      <c r="A104" s="74" t="s">
        <v>98</v>
      </c>
      <c r="B104" s="152">
        <v>4</v>
      </c>
      <c r="C104" s="41">
        <v>27</v>
      </c>
      <c r="D104" s="152">
        <v>55.2</v>
      </c>
    </row>
    <row r="105" spans="1:4" x14ac:dyDescent="0.25">
      <c r="A105" s="74" t="s">
        <v>99</v>
      </c>
      <c r="B105" s="152">
        <v>1</v>
      </c>
      <c r="C105" s="41"/>
      <c r="D105" s="152">
        <v>46.3</v>
      </c>
    </row>
    <row r="106" spans="1:4" x14ac:dyDescent="0.25">
      <c r="A106" s="74" t="s">
        <v>100</v>
      </c>
      <c r="B106" s="152">
        <v>7</v>
      </c>
      <c r="C106" s="41">
        <v>14</v>
      </c>
      <c r="D106" s="152"/>
    </row>
    <row r="107" spans="1:4" x14ac:dyDescent="0.25">
      <c r="A107" s="74" t="s">
        <v>101</v>
      </c>
      <c r="B107" s="152">
        <v>2</v>
      </c>
      <c r="C107" s="41">
        <v>57</v>
      </c>
      <c r="D107" s="152">
        <v>79.23</v>
      </c>
    </row>
    <row r="108" spans="1:4" x14ac:dyDescent="0.25">
      <c r="A108" s="74" t="s">
        <v>102</v>
      </c>
      <c r="B108" s="152">
        <v>3.5</v>
      </c>
      <c r="C108" s="41">
        <v>37</v>
      </c>
      <c r="D108" s="152"/>
    </row>
    <row r="109" spans="1:4" x14ac:dyDescent="0.25">
      <c r="A109" s="74" t="s">
        <v>103</v>
      </c>
      <c r="B109" s="152">
        <v>5</v>
      </c>
      <c r="C109" s="41">
        <v>41</v>
      </c>
      <c r="D109" s="152">
        <v>70.790000000000006</v>
      </c>
    </row>
    <row r="110" spans="1:4" x14ac:dyDescent="0.25">
      <c r="A110" s="74" t="s">
        <v>104</v>
      </c>
      <c r="B110" s="152">
        <v>4.5</v>
      </c>
      <c r="C110" s="41">
        <v>29</v>
      </c>
      <c r="D110" s="152">
        <v>63.14</v>
      </c>
    </row>
    <row r="111" spans="1:4" x14ac:dyDescent="0.25">
      <c r="A111" s="74" t="s">
        <v>105</v>
      </c>
      <c r="B111" s="152">
        <v>6.5</v>
      </c>
      <c r="C111" s="41">
        <v>29</v>
      </c>
      <c r="D111" s="152">
        <v>43.77</v>
      </c>
    </row>
    <row r="112" spans="1:4" x14ac:dyDescent="0.25">
      <c r="A112" s="74" t="s">
        <v>106</v>
      </c>
      <c r="B112" s="152">
        <v>2</v>
      </c>
      <c r="C112" s="41">
        <v>58</v>
      </c>
      <c r="D112" s="152">
        <v>79.849999999999994</v>
      </c>
    </row>
    <row r="113" spans="1:4" x14ac:dyDescent="0.25">
      <c r="A113" s="74" t="s">
        <v>107</v>
      </c>
      <c r="B113" s="152">
        <v>4.5</v>
      </c>
      <c r="C113" s="41">
        <v>28</v>
      </c>
      <c r="D113" s="152">
        <v>68.23</v>
      </c>
    </row>
    <row r="114" spans="1:4" x14ac:dyDescent="0.25">
      <c r="A114" s="74" t="s">
        <v>108</v>
      </c>
      <c r="B114" s="152">
        <v>3</v>
      </c>
      <c r="C114" s="41">
        <v>41</v>
      </c>
      <c r="D114" s="152">
        <v>50.94</v>
      </c>
    </row>
    <row r="115" spans="1:4" x14ac:dyDescent="0.25">
      <c r="A115" s="74" t="s">
        <v>109</v>
      </c>
      <c r="B115" s="152">
        <v>3</v>
      </c>
      <c r="C115" s="41">
        <v>32</v>
      </c>
      <c r="D115" s="152">
        <v>53.13</v>
      </c>
    </row>
    <row r="116" spans="1:4" x14ac:dyDescent="0.25">
      <c r="A116" s="74" t="s">
        <v>110</v>
      </c>
      <c r="B116" s="152">
        <v>6.5</v>
      </c>
      <c r="C116" s="41">
        <v>17</v>
      </c>
      <c r="D116" s="152">
        <v>54.61</v>
      </c>
    </row>
    <row r="117" spans="1:4" x14ac:dyDescent="0.25">
      <c r="A117" s="74" t="s">
        <v>111</v>
      </c>
      <c r="B117" s="152">
        <v>1.5</v>
      </c>
      <c r="C117" s="41"/>
      <c r="D117" s="152">
        <v>54.37</v>
      </c>
    </row>
    <row r="118" spans="1:4" x14ac:dyDescent="0.25">
      <c r="A118" s="74" t="s">
        <v>112</v>
      </c>
      <c r="B118" s="152">
        <v>1</v>
      </c>
      <c r="C118" s="41">
        <v>59</v>
      </c>
      <c r="D118" s="152">
        <v>80.84</v>
      </c>
    </row>
    <row r="119" spans="1:4" x14ac:dyDescent="0.25">
      <c r="A119" s="74" t="s">
        <v>113</v>
      </c>
      <c r="B119" s="152">
        <v>1</v>
      </c>
      <c r="C119" s="41">
        <v>81</v>
      </c>
      <c r="D119" s="152">
        <v>83.73</v>
      </c>
    </row>
    <row r="120" spans="1:4" x14ac:dyDescent="0.25">
      <c r="A120" s="74" t="s">
        <v>114</v>
      </c>
      <c r="B120" s="152"/>
      <c r="C120" s="41"/>
      <c r="D120" s="152">
        <v>51.78</v>
      </c>
    </row>
    <row r="121" spans="1:4" x14ac:dyDescent="0.25">
      <c r="A121" s="74" t="s">
        <v>116</v>
      </c>
      <c r="B121" s="152">
        <v>3.5</v>
      </c>
      <c r="C121" s="41">
        <v>25</v>
      </c>
      <c r="D121" s="152">
        <v>48.43</v>
      </c>
    </row>
    <row r="122" spans="1:4" x14ac:dyDescent="0.25">
      <c r="A122" s="74" t="s">
        <v>117</v>
      </c>
      <c r="B122" s="152">
        <v>3</v>
      </c>
      <c r="C122" s="41">
        <v>32</v>
      </c>
      <c r="D122" s="152">
        <v>49.11</v>
      </c>
    </row>
    <row r="123" spans="1:4" x14ac:dyDescent="0.25">
      <c r="A123" s="74" t="s">
        <v>118</v>
      </c>
      <c r="B123" s="152">
        <v>4</v>
      </c>
      <c r="C123" s="41">
        <v>47</v>
      </c>
      <c r="D123" s="152">
        <v>81.14</v>
      </c>
    </row>
    <row r="124" spans="1:4" x14ac:dyDescent="0.25">
      <c r="A124" s="74" t="s">
        <v>119</v>
      </c>
      <c r="B124" s="152">
        <v>5</v>
      </c>
      <c r="C124" s="41">
        <v>31</v>
      </c>
      <c r="D124" s="152">
        <v>49.25</v>
      </c>
    </row>
    <row r="125" spans="1:4" x14ac:dyDescent="0.25">
      <c r="A125" s="74" t="s">
        <v>120</v>
      </c>
      <c r="B125" s="152">
        <v>4</v>
      </c>
      <c r="C125" s="41">
        <v>32</v>
      </c>
      <c r="D125" s="152">
        <v>47.97</v>
      </c>
    </row>
    <row r="126" spans="1:4" x14ac:dyDescent="0.25">
      <c r="A126" s="74" t="s">
        <v>121</v>
      </c>
      <c r="B126" s="152">
        <v>1.5</v>
      </c>
      <c r="C126" s="41">
        <v>54</v>
      </c>
      <c r="D126" s="152">
        <v>78.459999999999994</v>
      </c>
    </row>
    <row r="127" spans="1:4" x14ac:dyDescent="0.25">
      <c r="A127" s="74" t="s">
        <v>122</v>
      </c>
      <c r="B127" s="152">
        <v>1</v>
      </c>
      <c r="C127" s="41"/>
      <c r="D127" s="152">
        <v>45.92</v>
      </c>
    </row>
    <row r="128" spans="1:4" x14ac:dyDescent="0.25">
      <c r="A128" s="74" t="s">
        <v>123</v>
      </c>
      <c r="B128" s="152">
        <v>5.5</v>
      </c>
      <c r="C128" s="41">
        <v>27</v>
      </c>
      <c r="D128" s="152">
        <v>50.6</v>
      </c>
    </row>
    <row r="129" spans="1:4" x14ac:dyDescent="0.25">
      <c r="A129" s="74" t="s">
        <v>124</v>
      </c>
      <c r="B129" s="152">
        <v>1.5</v>
      </c>
      <c r="C129" s="41">
        <v>51</v>
      </c>
      <c r="D129" s="152">
        <v>71.739999999999995</v>
      </c>
    </row>
    <row r="130" spans="1:4" x14ac:dyDescent="0.25">
      <c r="A130" s="74" t="s">
        <v>125</v>
      </c>
      <c r="B130" s="152">
        <v>3</v>
      </c>
      <c r="C130" s="41">
        <v>28</v>
      </c>
      <c r="D130" s="152">
        <v>71.489999999999995</v>
      </c>
    </row>
    <row r="131" spans="1:4" x14ac:dyDescent="0.25">
      <c r="A131" s="74" t="s">
        <v>126</v>
      </c>
      <c r="B131" s="152">
        <v>1</v>
      </c>
      <c r="C131" s="41"/>
      <c r="D131" s="152">
        <v>47.92</v>
      </c>
    </row>
    <row r="132" spans="1:4" x14ac:dyDescent="0.25">
      <c r="A132" s="74" t="s">
        <v>127</v>
      </c>
      <c r="B132" s="152">
        <v>3.5</v>
      </c>
      <c r="C132" s="41">
        <v>33</v>
      </c>
      <c r="D132" s="152">
        <v>69.010000000000005</v>
      </c>
    </row>
    <row r="133" spans="1:4" x14ac:dyDescent="0.25">
      <c r="A133" s="74" t="s">
        <v>128</v>
      </c>
      <c r="B133" s="152">
        <v>2</v>
      </c>
      <c r="C133" s="41"/>
      <c r="D133" s="152">
        <v>50.3</v>
      </c>
    </row>
    <row r="134" spans="1:4" x14ac:dyDescent="0.25">
      <c r="A134" s="74" t="s">
        <v>129</v>
      </c>
      <c r="B134" s="152">
        <v>1.5</v>
      </c>
      <c r="C134" s="41">
        <v>37</v>
      </c>
      <c r="D134" s="152">
        <v>65.540000000000006</v>
      </c>
    </row>
    <row r="135" spans="1:4" x14ac:dyDescent="0.25">
      <c r="A135" s="74" t="s">
        <v>130</v>
      </c>
      <c r="B135" s="152">
        <v>3.5</v>
      </c>
      <c r="C135" s="41">
        <v>45</v>
      </c>
      <c r="D135" s="152">
        <v>70.64</v>
      </c>
    </row>
    <row r="136" spans="1:4" x14ac:dyDescent="0.25">
      <c r="A136" s="74" t="s">
        <v>131</v>
      </c>
      <c r="B136" s="152">
        <v>5</v>
      </c>
      <c r="C136" s="41">
        <v>43</v>
      </c>
      <c r="D136" s="152">
        <v>69.430000000000007</v>
      </c>
    </row>
    <row r="137" spans="1:4" x14ac:dyDescent="0.25">
      <c r="A137" s="74" t="s">
        <v>132</v>
      </c>
      <c r="B137" s="152">
        <v>4</v>
      </c>
      <c r="C137" s="41">
        <v>23</v>
      </c>
      <c r="D137" s="152">
        <v>53.66</v>
      </c>
    </row>
    <row r="138" spans="1:4" x14ac:dyDescent="0.25">
      <c r="A138" s="74" t="s">
        <v>133</v>
      </c>
      <c r="B138" s="152">
        <v>5</v>
      </c>
      <c r="C138" s="41">
        <v>29</v>
      </c>
      <c r="D138" s="152">
        <v>43.57</v>
      </c>
    </row>
    <row r="139" spans="1:4" x14ac:dyDescent="0.25">
      <c r="A139" s="74" t="s">
        <v>134</v>
      </c>
      <c r="B139" s="152">
        <v>2.5</v>
      </c>
      <c r="C139" s="41">
        <v>53</v>
      </c>
      <c r="D139" s="152">
        <v>59.91</v>
      </c>
    </row>
    <row r="140" spans="1:4" x14ac:dyDescent="0.25">
      <c r="A140" s="123" t="s">
        <v>741</v>
      </c>
      <c r="B140" s="152">
        <v>2</v>
      </c>
      <c r="C140" s="41"/>
      <c r="D140" s="152"/>
    </row>
    <row r="141" spans="1:4" x14ac:dyDescent="0.25">
      <c r="A141" s="74" t="s">
        <v>135</v>
      </c>
      <c r="B141" s="152">
        <v>3.5</v>
      </c>
      <c r="C141" s="41">
        <v>31</v>
      </c>
      <c r="D141" s="152">
        <v>47.55</v>
      </c>
    </row>
    <row r="142" spans="1:4" x14ac:dyDescent="0.25">
      <c r="A142" s="74" t="s">
        <v>136</v>
      </c>
      <c r="B142" s="152">
        <v>1</v>
      </c>
      <c r="C142" s="41">
        <v>82</v>
      </c>
      <c r="D142" s="152">
        <v>90.97</v>
      </c>
    </row>
    <row r="143" spans="1:4" x14ac:dyDescent="0.25">
      <c r="A143" s="74" t="s">
        <v>137</v>
      </c>
      <c r="B143" s="152"/>
      <c r="C143" s="41"/>
      <c r="D143" s="152"/>
    </row>
    <row r="144" spans="1:4" x14ac:dyDescent="0.25">
      <c r="A144" s="74" t="s">
        <v>138</v>
      </c>
      <c r="B144" s="152">
        <v>1</v>
      </c>
      <c r="C144" s="41">
        <v>87</v>
      </c>
      <c r="D144" s="152">
        <v>77.91</v>
      </c>
    </row>
    <row r="145" spans="1:4" x14ac:dyDescent="0.25">
      <c r="A145" s="74" t="s">
        <v>139</v>
      </c>
      <c r="B145" s="152">
        <v>5.5</v>
      </c>
      <c r="C145" s="41">
        <v>25</v>
      </c>
      <c r="D145" s="152">
        <v>61.2</v>
      </c>
    </row>
    <row r="146" spans="1:4" x14ac:dyDescent="0.25">
      <c r="A146" s="74" t="s">
        <v>140</v>
      </c>
      <c r="B146" s="152">
        <v>4</v>
      </c>
      <c r="C146" s="41">
        <v>34</v>
      </c>
      <c r="D146" s="152">
        <v>45.92</v>
      </c>
    </row>
    <row r="147" spans="1:4" x14ac:dyDescent="0.25">
      <c r="A147" s="74" t="s">
        <v>141</v>
      </c>
      <c r="B147" s="152">
        <v>4</v>
      </c>
      <c r="C147" s="41">
        <v>27</v>
      </c>
      <c r="D147" s="152">
        <v>54.39</v>
      </c>
    </row>
    <row r="148" spans="1:4" x14ac:dyDescent="0.25">
      <c r="A148" s="74" t="s">
        <v>738</v>
      </c>
      <c r="B148" s="152">
        <v>3.5</v>
      </c>
      <c r="C148" s="41">
        <v>37</v>
      </c>
      <c r="D148" s="152">
        <v>70.91</v>
      </c>
    </row>
    <row r="149" spans="1:4" x14ac:dyDescent="0.25">
      <c r="A149" s="74" t="s">
        <v>142</v>
      </c>
      <c r="B149" s="152"/>
      <c r="C149" s="41"/>
      <c r="D149" s="152"/>
    </row>
    <row r="150" spans="1:4" x14ac:dyDescent="0.25">
      <c r="A150" s="74" t="s">
        <v>143</v>
      </c>
      <c r="B150" s="152">
        <v>1</v>
      </c>
      <c r="C150" s="41">
        <v>84</v>
      </c>
      <c r="D150" s="152">
        <v>86.4</v>
      </c>
    </row>
    <row r="151" spans="1:4" x14ac:dyDescent="0.25">
      <c r="A151" s="74" t="s">
        <v>144</v>
      </c>
      <c r="B151" s="152">
        <v>5.5</v>
      </c>
      <c r="C151" s="41">
        <v>52</v>
      </c>
      <c r="D151" s="152">
        <v>62.09</v>
      </c>
    </row>
    <row r="152" spans="1:4" x14ac:dyDescent="0.25">
      <c r="A152" s="74" t="s">
        <v>145</v>
      </c>
      <c r="B152" s="152">
        <v>5</v>
      </c>
      <c r="C152" s="41">
        <v>33</v>
      </c>
      <c r="D152" s="152">
        <v>53.53</v>
      </c>
    </row>
    <row r="153" spans="1:4" x14ac:dyDescent="0.25">
      <c r="A153" s="74" t="s">
        <v>146</v>
      </c>
      <c r="B153" s="152">
        <v>1</v>
      </c>
      <c r="C153" s="41"/>
      <c r="D153" s="152">
        <v>45.52</v>
      </c>
    </row>
    <row r="154" spans="1:4" x14ac:dyDescent="0.25">
      <c r="A154" s="74" t="s">
        <v>147</v>
      </c>
      <c r="B154" s="152">
        <v>1.5</v>
      </c>
      <c r="C154" s="41">
        <v>37</v>
      </c>
      <c r="D154" s="152">
        <v>71.709999999999994</v>
      </c>
    </row>
    <row r="155" spans="1:4" x14ac:dyDescent="0.25">
      <c r="A155" s="74" t="s">
        <v>148</v>
      </c>
      <c r="B155" s="152">
        <v>3.5</v>
      </c>
      <c r="C155" s="41">
        <v>28</v>
      </c>
      <c r="D155" s="152">
        <v>49.78</v>
      </c>
    </row>
    <row r="156" spans="1:4" x14ac:dyDescent="0.25">
      <c r="A156" s="74" t="s">
        <v>149</v>
      </c>
      <c r="B156" s="152">
        <v>3</v>
      </c>
      <c r="C156" s="41">
        <v>29</v>
      </c>
      <c r="D156" s="152">
        <v>63.06</v>
      </c>
    </row>
    <row r="157" spans="1:4" x14ac:dyDescent="0.25">
      <c r="A157" s="74" t="s">
        <v>150</v>
      </c>
      <c r="B157" s="152">
        <v>2.5</v>
      </c>
      <c r="C157" s="41">
        <v>35</v>
      </c>
      <c r="D157" s="152">
        <v>69.260000000000005</v>
      </c>
    </row>
    <row r="158" spans="1:4" x14ac:dyDescent="0.25">
      <c r="A158" s="74" t="s">
        <v>151</v>
      </c>
      <c r="B158" s="152">
        <v>3</v>
      </c>
      <c r="C158" s="41">
        <v>36</v>
      </c>
      <c r="D158" s="152">
        <v>66.97</v>
      </c>
    </row>
    <row r="159" spans="1:4" x14ac:dyDescent="0.25">
      <c r="A159" s="74" t="s">
        <v>152</v>
      </c>
      <c r="B159" s="152">
        <v>2</v>
      </c>
      <c r="C159" s="41">
        <v>60</v>
      </c>
      <c r="D159" s="152">
        <v>81.2</v>
      </c>
    </row>
    <row r="160" spans="1:4" x14ac:dyDescent="0.25">
      <c r="A160" s="74" t="s">
        <v>153</v>
      </c>
      <c r="B160" s="152">
        <v>1</v>
      </c>
      <c r="C160" s="41">
        <v>64</v>
      </c>
      <c r="D160" s="152">
        <v>83.52</v>
      </c>
    </row>
    <row r="161" spans="1:4" x14ac:dyDescent="0.25">
      <c r="A161" s="74" t="s">
        <v>154</v>
      </c>
      <c r="B161" s="152"/>
      <c r="C161" s="41"/>
      <c r="D161" s="152">
        <v>34.33</v>
      </c>
    </row>
    <row r="162" spans="1:4" x14ac:dyDescent="0.25">
      <c r="A162" s="74" t="s">
        <v>155</v>
      </c>
      <c r="B162" s="152">
        <v>5.5</v>
      </c>
      <c r="C162" s="41">
        <v>62</v>
      </c>
      <c r="D162" s="152">
        <v>73.489999999999995</v>
      </c>
    </row>
    <row r="163" spans="1:4" x14ac:dyDescent="0.25">
      <c r="A163" s="74" t="s">
        <v>156</v>
      </c>
      <c r="B163" s="152">
        <v>2</v>
      </c>
      <c r="C163" s="41">
        <v>47</v>
      </c>
      <c r="D163" s="152">
        <v>79.36</v>
      </c>
    </row>
    <row r="164" spans="1:4" x14ac:dyDescent="0.25">
      <c r="A164" s="74" t="s">
        <v>157</v>
      </c>
      <c r="B164" s="152">
        <v>6.5</v>
      </c>
      <c r="C164" s="41">
        <v>28</v>
      </c>
      <c r="D164" s="152">
        <v>72.290000000000006</v>
      </c>
    </row>
    <row r="165" spans="1:4" x14ac:dyDescent="0.25">
      <c r="A165" s="74" t="s">
        <v>158</v>
      </c>
      <c r="B165" s="152">
        <v>6</v>
      </c>
      <c r="C165" s="41">
        <v>56</v>
      </c>
      <c r="D165" s="152">
        <v>51.28</v>
      </c>
    </row>
    <row r="166" spans="1:4" x14ac:dyDescent="0.25">
      <c r="A166" s="74" t="s">
        <v>159</v>
      </c>
      <c r="B166" s="152">
        <v>2</v>
      </c>
      <c r="C166" s="41"/>
      <c r="D166" s="152">
        <v>52.17</v>
      </c>
    </row>
    <row r="167" spans="1:4" x14ac:dyDescent="0.25">
      <c r="A167" s="74" t="s">
        <v>160</v>
      </c>
      <c r="B167" s="152">
        <v>1</v>
      </c>
      <c r="C167" s="41"/>
      <c r="D167" s="152">
        <v>57.09</v>
      </c>
    </row>
    <row r="168" spans="1:4" x14ac:dyDescent="0.25">
      <c r="A168" s="74" t="s">
        <v>161</v>
      </c>
      <c r="B168" s="152">
        <v>2</v>
      </c>
      <c r="C168" s="41">
        <v>46</v>
      </c>
      <c r="D168" s="152">
        <v>42.04</v>
      </c>
    </row>
    <row r="169" spans="1:4" x14ac:dyDescent="0.25">
      <c r="A169" s="74" t="s">
        <v>162</v>
      </c>
      <c r="B169" s="152">
        <v>7</v>
      </c>
      <c r="C169" s="41">
        <v>49</v>
      </c>
      <c r="D169" s="152">
        <v>65.459999999999994</v>
      </c>
    </row>
    <row r="170" spans="1:4" x14ac:dyDescent="0.25">
      <c r="A170" s="74" t="s">
        <v>163</v>
      </c>
      <c r="B170" s="152">
        <v>2.5</v>
      </c>
      <c r="C170" s="41">
        <v>45</v>
      </c>
      <c r="D170" s="152">
        <v>61.51</v>
      </c>
    </row>
    <row r="171" spans="1:4" x14ac:dyDescent="0.25">
      <c r="A171" s="74" t="s">
        <v>164</v>
      </c>
      <c r="B171" s="152">
        <v>3</v>
      </c>
      <c r="C171" s="41">
        <v>39</v>
      </c>
      <c r="D171" s="152">
        <v>78.34</v>
      </c>
    </row>
    <row r="172" spans="1:4" x14ac:dyDescent="0.25">
      <c r="A172" s="74" t="s">
        <v>165</v>
      </c>
      <c r="B172" s="152">
        <v>3</v>
      </c>
      <c r="C172" s="41">
        <v>66</v>
      </c>
      <c r="D172" s="152">
        <v>62.19</v>
      </c>
    </row>
    <row r="173" spans="1:4" x14ac:dyDescent="0.25">
      <c r="A173" s="74" t="s">
        <v>166</v>
      </c>
      <c r="B173" s="152">
        <v>3</v>
      </c>
      <c r="C173" s="41">
        <v>30</v>
      </c>
      <c r="D173" s="152">
        <v>44.46</v>
      </c>
    </row>
    <row r="174" spans="1:4" x14ac:dyDescent="0.25">
      <c r="A174" s="74" t="s">
        <v>167</v>
      </c>
      <c r="B174" s="152">
        <v>4</v>
      </c>
      <c r="C174" s="41">
        <v>85</v>
      </c>
      <c r="D174" s="152">
        <v>83.38</v>
      </c>
    </row>
    <row r="175" spans="1:4" x14ac:dyDescent="0.25">
      <c r="A175" s="74" t="s">
        <v>168</v>
      </c>
      <c r="B175" s="152"/>
      <c r="C175" s="41"/>
      <c r="D175" s="152"/>
    </row>
    <row r="176" spans="1:4" x14ac:dyDescent="0.25">
      <c r="A176" s="74" t="s">
        <v>169</v>
      </c>
      <c r="B176" s="152">
        <v>1.5</v>
      </c>
      <c r="C176" s="41">
        <v>50</v>
      </c>
      <c r="D176" s="152">
        <v>82.89</v>
      </c>
    </row>
    <row r="177" spans="1:4" x14ac:dyDescent="0.25">
      <c r="A177" s="74" t="s">
        <v>170</v>
      </c>
      <c r="B177" s="152">
        <v>1</v>
      </c>
      <c r="C177" s="41">
        <v>60</v>
      </c>
      <c r="D177" s="152">
        <v>81.28</v>
      </c>
    </row>
    <row r="178" spans="1:4" x14ac:dyDescent="0.25">
      <c r="A178" s="74" t="s">
        <v>171</v>
      </c>
      <c r="B178" s="152">
        <v>2</v>
      </c>
      <c r="C178" s="41">
        <v>44</v>
      </c>
      <c r="D178" s="152">
        <v>44.22</v>
      </c>
    </row>
    <row r="179" spans="1:4" x14ac:dyDescent="0.25">
      <c r="A179" s="74" t="s">
        <v>172</v>
      </c>
      <c r="B179" s="152">
        <v>7</v>
      </c>
      <c r="C179" s="41">
        <v>10</v>
      </c>
      <c r="D179" s="152"/>
    </row>
    <row r="180" spans="1:4" x14ac:dyDescent="0.25">
      <c r="A180" s="74" t="s">
        <v>173</v>
      </c>
      <c r="B180" s="152">
        <v>2</v>
      </c>
      <c r="C180" s="41">
        <v>43</v>
      </c>
      <c r="D180" s="152">
        <v>69.89</v>
      </c>
    </row>
    <row r="181" spans="1:4" x14ac:dyDescent="0.25">
      <c r="A181" s="74" t="s">
        <v>174</v>
      </c>
      <c r="B181" s="152">
        <v>7</v>
      </c>
      <c r="C181" s="41">
        <v>13</v>
      </c>
      <c r="D181" s="152"/>
    </row>
    <row r="182" spans="1:4" x14ac:dyDescent="0.25">
      <c r="A182" s="74" t="s">
        <v>175</v>
      </c>
      <c r="B182" s="152">
        <v>1</v>
      </c>
      <c r="C182" s="41">
        <v>58</v>
      </c>
      <c r="D182" s="152">
        <v>85.3</v>
      </c>
    </row>
    <row r="183" spans="1:4" x14ac:dyDescent="0.25">
      <c r="A183" s="74" t="s">
        <v>176</v>
      </c>
      <c r="B183" s="152">
        <v>3.5</v>
      </c>
      <c r="C183" s="41">
        <v>38</v>
      </c>
      <c r="D183" s="152">
        <v>58.92</v>
      </c>
    </row>
    <row r="184" spans="1:4" x14ac:dyDescent="0.25">
      <c r="A184" s="74" t="s">
        <v>177</v>
      </c>
      <c r="B184" s="152">
        <v>1</v>
      </c>
      <c r="C184" s="41"/>
      <c r="D184" s="152">
        <v>51.52</v>
      </c>
    </row>
    <row r="185" spans="1:4" x14ac:dyDescent="0.25">
      <c r="A185" s="74" t="s">
        <v>178</v>
      </c>
      <c r="B185" s="152">
        <v>1</v>
      </c>
      <c r="C185" s="41">
        <v>55</v>
      </c>
      <c r="D185" s="152">
        <v>58.32</v>
      </c>
    </row>
    <row r="186" spans="1:4" x14ac:dyDescent="0.25">
      <c r="A186" s="74" t="s">
        <v>179</v>
      </c>
      <c r="B186" s="152"/>
      <c r="C186" s="41"/>
      <c r="D186" s="152"/>
    </row>
    <row r="187" spans="1:4" x14ac:dyDescent="0.25">
      <c r="A187" s="74" t="s">
        <v>180</v>
      </c>
      <c r="B187" s="152">
        <v>1</v>
      </c>
      <c r="C187" s="41">
        <v>58</v>
      </c>
      <c r="D187" s="152">
        <v>54.01</v>
      </c>
    </row>
    <row r="188" spans="1:4" x14ac:dyDescent="0.25">
      <c r="A188" s="74" t="s">
        <v>181</v>
      </c>
      <c r="B188" s="152">
        <v>7</v>
      </c>
      <c r="C188" s="41">
        <v>16</v>
      </c>
      <c r="D188" s="152">
        <v>41.24</v>
      </c>
    </row>
    <row r="189" spans="1:4" x14ac:dyDescent="0.25">
      <c r="A189" s="74" t="s">
        <v>182</v>
      </c>
      <c r="B189" s="152">
        <v>2.5</v>
      </c>
      <c r="C189" s="41">
        <v>43</v>
      </c>
      <c r="D189" s="152">
        <v>53.78</v>
      </c>
    </row>
    <row r="190" spans="1:4" x14ac:dyDescent="0.25">
      <c r="A190" s="74" t="s">
        <v>184</v>
      </c>
      <c r="B190" s="152">
        <v>1</v>
      </c>
      <c r="C190" s="41">
        <v>85</v>
      </c>
      <c r="D190" s="152">
        <v>89.88</v>
      </c>
    </row>
    <row r="191" spans="1:4" x14ac:dyDescent="0.25">
      <c r="A191" s="74" t="s">
        <v>185</v>
      </c>
      <c r="B191" s="152">
        <v>1</v>
      </c>
      <c r="C191" s="41">
        <v>85</v>
      </c>
      <c r="D191" s="152">
        <v>91.17</v>
      </c>
    </row>
    <row r="192" spans="1:4" x14ac:dyDescent="0.25">
      <c r="A192" s="74" t="s">
        <v>186</v>
      </c>
      <c r="B192" s="152">
        <v>7</v>
      </c>
      <c r="C192" s="41">
        <v>13</v>
      </c>
      <c r="D192" s="152">
        <v>50.97</v>
      </c>
    </row>
    <row r="193" spans="1:4" x14ac:dyDescent="0.25">
      <c r="A193" s="74" t="s">
        <v>187</v>
      </c>
      <c r="B193" s="152">
        <v>6.5</v>
      </c>
      <c r="C193" s="41">
        <v>25</v>
      </c>
      <c r="D193" s="152">
        <v>46.36</v>
      </c>
    </row>
    <row r="194" spans="1:4" x14ac:dyDescent="0.25">
      <c r="A194" s="74" t="s">
        <v>188</v>
      </c>
      <c r="B194" s="152">
        <v>4.5</v>
      </c>
      <c r="C194" s="41">
        <v>36</v>
      </c>
      <c r="D194" s="152">
        <v>50.79</v>
      </c>
    </row>
    <row r="195" spans="1:4" x14ac:dyDescent="0.25">
      <c r="A195" s="74" t="s">
        <v>189</v>
      </c>
      <c r="B195" s="152">
        <v>6</v>
      </c>
      <c r="C195" s="41">
        <v>36</v>
      </c>
      <c r="D195" s="152">
        <v>71.34</v>
      </c>
    </row>
    <row r="196" spans="1:4" x14ac:dyDescent="0.25">
      <c r="A196" s="74" t="s">
        <v>190</v>
      </c>
      <c r="B196" s="152">
        <v>2.5</v>
      </c>
      <c r="C196" s="41">
        <v>35</v>
      </c>
      <c r="D196" s="152">
        <v>47.4</v>
      </c>
    </row>
    <row r="197" spans="1:4" x14ac:dyDescent="0.25">
      <c r="A197" s="74" t="s">
        <v>191</v>
      </c>
      <c r="B197" s="152">
        <v>4.5</v>
      </c>
      <c r="C197" s="41">
        <v>30</v>
      </c>
      <c r="D197" s="152">
        <v>51.95</v>
      </c>
    </row>
    <row r="198" spans="1:4" x14ac:dyDescent="0.25">
      <c r="A198" s="74" t="s">
        <v>192</v>
      </c>
      <c r="B198" s="152">
        <v>2</v>
      </c>
      <c r="C198" s="41"/>
      <c r="D198" s="152">
        <v>48.85</v>
      </c>
    </row>
    <row r="199" spans="1:4" x14ac:dyDescent="0.25">
      <c r="A199" s="74" t="s">
        <v>193</v>
      </c>
      <c r="B199" s="152">
        <v>2</v>
      </c>
      <c r="C199" s="41">
        <v>41</v>
      </c>
      <c r="D199" s="152">
        <v>65.27</v>
      </c>
    </row>
    <row r="200" spans="1:4" x14ac:dyDescent="0.25">
      <c r="A200" s="74" t="s">
        <v>194</v>
      </c>
      <c r="B200" s="152">
        <v>2.5</v>
      </c>
      <c r="C200" s="41">
        <v>43</v>
      </c>
      <c r="D200" s="152">
        <v>67.3</v>
      </c>
    </row>
    <row r="201" spans="1:4" x14ac:dyDescent="0.25">
      <c r="A201" s="74" t="s">
        <v>195</v>
      </c>
      <c r="B201" s="152">
        <v>5.5</v>
      </c>
      <c r="C201" s="41">
        <v>41</v>
      </c>
      <c r="D201" s="152">
        <v>70.510000000000005</v>
      </c>
    </row>
    <row r="202" spans="1:4" x14ac:dyDescent="0.25">
      <c r="A202" s="74" t="s">
        <v>196</v>
      </c>
      <c r="B202" s="152">
        <v>7</v>
      </c>
      <c r="C202" s="41">
        <v>20</v>
      </c>
      <c r="D202" s="152">
        <v>42.02</v>
      </c>
    </row>
    <row r="203" spans="1:4" x14ac:dyDescent="0.25">
      <c r="A203" s="74" t="s">
        <v>197</v>
      </c>
      <c r="B203" s="152"/>
      <c r="C203" s="41"/>
      <c r="D203" s="152"/>
    </row>
    <row r="204" spans="1:4" x14ac:dyDescent="0.25">
      <c r="A204" s="74" t="s">
        <v>198</v>
      </c>
      <c r="B204" s="152">
        <v>1</v>
      </c>
      <c r="C204" s="41"/>
      <c r="D204" s="152"/>
    </row>
    <row r="205" spans="1:4" x14ac:dyDescent="0.25">
      <c r="A205" s="74" t="s">
        <v>199</v>
      </c>
      <c r="B205" s="152">
        <v>5.5</v>
      </c>
      <c r="C205" s="41">
        <v>26</v>
      </c>
      <c r="D205" s="152">
        <v>52.9</v>
      </c>
    </row>
    <row r="206" spans="1:4" x14ac:dyDescent="0.25">
      <c r="A206" s="74" t="s">
        <v>200</v>
      </c>
      <c r="B206" s="152">
        <v>3.5</v>
      </c>
      <c r="C206" s="41">
        <v>32</v>
      </c>
      <c r="D206" s="152">
        <v>74.25</v>
      </c>
    </row>
    <row r="207" spans="1:4" x14ac:dyDescent="0.25">
      <c r="A207" s="74" t="s">
        <v>201</v>
      </c>
      <c r="B207" s="152">
        <v>6.5</v>
      </c>
      <c r="C207" s="41">
        <v>70</v>
      </c>
      <c r="D207" s="152">
        <v>73.959999999999994</v>
      </c>
    </row>
    <row r="208" spans="1:4" x14ac:dyDescent="0.25">
      <c r="A208" s="74" t="s">
        <v>202</v>
      </c>
      <c r="B208" s="152">
        <v>1</v>
      </c>
      <c r="C208" s="41">
        <v>80</v>
      </c>
      <c r="D208" s="152">
        <v>89.35</v>
      </c>
    </row>
    <row r="209" spans="1:4" x14ac:dyDescent="0.25">
      <c r="A209" s="74" t="s">
        <v>203</v>
      </c>
      <c r="B209" s="152">
        <v>1.5</v>
      </c>
      <c r="C209" s="41">
        <v>71</v>
      </c>
      <c r="D209" s="152">
        <v>82.1</v>
      </c>
    </row>
    <row r="210" spans="1:4" x14ac:dyDescent="0.25">
      <c r="A210" s="74" t="s">
        <v>204</v>
      </c>
      <c r="B210" s="152">
        <v>1</v>
      </c>
      <c r="C210" s="41">
        <v>70</v>
      </c>
      <c r="D210" s="152">
        <v>72.540000000000006</v>
      </c>
    </row>
    <row r="211" spans="1:4" x14ac:dyDescent="0.25">
      <c r="A211" s="74" t="s">
        <v>205</v>
      </c>
      <c r="B211" s="152">
        <v>6.5</v>
      </c>
      <c r="C211" s="41">
        <v>23</v>
      </c>
      <c r="D211" s="152">
        <v>46.93</v>
      </c>
    </row>
    <row r="212" spans="1:4" x14ac:dyDescent="0.25">
      <c r="A212" s="74" t="s">
        <v>206</v>
      </c>
      <c r="B212" s="152">
        <v>2</v>
      </c>
      <c r="C212" s="41">
        <v>46</v>
      </c>
      <c r="D212" s="152">
        <v>52.94</v>
      </c>
    </row>
    <row r="213" spans="1:4" x14ac:dyDescent="0.25">
      <c r="A213" s="74" t="s">
        <v>207</v>
      </c>
      <c r="B213" s="152">
        <v>6.5</v>
      </c>
      <c r="C213" s="41">
        <v>18</v>
      </c>
      <c r="D213" s="152">
        <v>53.62</v>
      </c>
    </row>
    <row r="214" spans="1:4" x14ac:dyDescent="0.25">
      <c r="A214" s="74" t="s">
        <v>208</v>
      </c>
      <c r="B214" s="152">
        <v>6</v>
      </c>
      <c r="C214" s="41">
        <v>33</v>
      </c>
      <c r="D214" s="152">
        <v>64.27</v>
      </c>
    </row>
    <row r="215" spans="1:4" x14ac:dyDescent="0.25">
      <c r="A215" s="74" t="s">
        <v>209</v>
      </c>
      <c r="B215" s="152"/>
      <c r="C215" s="41"/>
      <c r="D215" s="152"/>
    </row>
    <row r="216" spans="1:4" x14ac:dyDescent="0.25">
      <c r="A216" s="74" t="s">
        <v>210</v>
      </c>
      <c r="B216" s="152"/>
      <c r="C216" s="41"/>
      <c r="D216" s="152">
        <v>33.409999999999997</v>
      </c>
    </row>
    <row r="217" spans="1:4" x14ac:dyDescent="0.25">
      <c r="A217" s="74" t="s">
        <v>211</v>
      </c>
      <c r="B217" s="152">
        <v>6.5</v>
      </c>
      <c r="C217" s="41">
        <v>14</v>
      </c>
      <c r="D217" s="152">
        <v>48.12</v>
      </c>
    </row>
    <row r="218" spans="1:4" x14ac:dyDescent="0.25">
      <c r="A218" s="74" t="s">
        <v>212</v>
      </c>
      <c r="B218" s="152">
        <v>4</v>
      </c>
      <c r="C218" s="41">
        <v>35</v>
      </c>
      <c r="D218" s="152">
        <v>56.62</v>
      </c>
    </row>
    <row r="219" spans="1:4" x14ac:dyDescent="0.25">
      <c r="A219" s="315" t="s">
        <v>213</v>
      </c>
      <c r="B219" s="338">
        <v>5</v>
      </c>
      <c r="C219" s="310">
        <v>22</v>
      </c>
      <c r="D219" s="338">
        <v>50.72</v>
      </c>
    </row>
    <row r="221" spans="1:4" x14ac:dyDescent="0.25">
      <c r="A221" s="238" t="s">
        <v>680</v>
      </c>
    </row>
    <row r="222" spans="1:4" x14ac:dyDescent="0.25">
      <c r="A222" s="32" t="s">
        <v>681</v>
      </c>
    </row>
    <row r="224" spans="1:4" x14ac:dyDescent="0.25">
      <c r="A224" s="240" t="s">
        <v>682</v>
      </c>
    </row>
  </sheetData>
  <sortState ref="A5:D219">
    <sortCondition ref="A5:A219"/>
  </sortState>
  <pageMargins left="0.7" right="0.7" top="0.78740157499999996" bottom="0.78740157499999996"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4"/>
  <sheetViews>
    <sheetView workbookViewId="0">
      <selection activeCell="O38" sqref="O38"/>
    </sheetView>
  </sheetViews>
  <sheetFormatPr defaultColWidth="11.42578125" defaultRowHeight="15" outlineLevelCol="1" x14ac:dyDescent="0.25"/>
  <cols>
    <col min="1" max="1" width="24.28515625" style="10" customWidth="1"/>
    <col min="2" max="2" width="15.7109375" style="10" customWidth="1"/>
    <col min="3" max="3" width="15.85546875" style="10" customWidth="1"/>
    <col min="4" max="5" width="16" style="10" customWidth="1"/>
    <col min="6" max="6" width="15.85546875" style="10" customWidth="1"/>
    <col min="7" max="7" width="16" style="10" customWidth="1" outlineLevel="1"/>
    <col min="8" max="8" width="15.85546875" style="10" customWidth="1"/>
    <col min="9" max="9" width="15.7109375" style="21" customWidth="1"/>
    <col min="10" max="10" width="16" style="21" customWidth="1"/>
    <col min="11" max="13" width="16" style="10" customWidth="1"/>
    <col min="14" max="14" width="16" style="21" customWidth="1"/>
    <col min="15" max="15" width="16" style="10" customWidth="1"/>
    <col min="16" max="16" width="16.140625" style="10" customWidth="1"/>
    <col min="17" max="17" width="16.140625" style="259" customWidth="1"/>
    <col min="18" max="18" width="16" style="10" customWidth="1"/>
    <col min="19" max="19" width="16" style="58" customWidth="1"/>
    <col min="20" max="20" width="16" style="22" customWidth="1"/>
    <col min="21" max="21" width="15.85546875" style="123" customWidth="1"/>
    <col min="22" max="22" width="15.85546875" style="23" customWidth="1"/>
    <col min="23" max="23" width="15.85546875" style="153" customWidth="1"/>
    <col min="24" max="24" width="13.7109375" style="153" customWidth="1"/>
    <col min="25" max="16384" width="11.42578125" style="10"/>
  </cols>
  <sheetData>
    <row r="1" spans="1:25" ht="23.25" x14ac:dyDescent="0.35">
      <c r="A1" s="1" t="s">
        <v>424</v>
      </c>
      <c r="B1" s="1"/>
      <c r="C1" s="1"/>
      <c r="D1" s="1"/>
      <c r="E1" s="1"/>
      <c r="F1" s="1"/>
      <c r="G1" s="1"/>
      <c r="H1" s="1"/>
      <c r="I1" s="20"/>
      <c r="J1" s="20"/>
      <c r="K1" s="1"/>
      <c r="L1" s="1"/>
      <c r="M1" s="1"/>
      <c r="N1" s="20"/>
      <c r="O1" s="1"/>
      <c r="P1" s="1"/>
      <c r="Q1" s="257"/>
      <c r="R1" s="1"/>
    </row>
    <row r="2" spans="1:25" x14ac:dyDescent="0.25">
      <c r="A2" s="17"/>
      <c r="B2" s="17"/>
      <c r="C2" s="17"/>
      <c r="D2" s="17"/>
      <c r="E2" s="17"/>
      <c r="F2" s="17"/>
      <c r="G2" s="17"/>
      <c r="H2" s="17"/>
      <c r="I2" s="32"/>
      <c r="J2" s="32"/>
      <c r="K2" s="17"/>
      <c r="L2" s="17"/>
      <c r="M2" s="17"/>
      <c r="N2" s="32"/>
      <c r="O2" s="17"/>
      <c r="P2" s="17"/>
      <c r="Q2" s="276"/>
      <c r="R2" s="17"/>
      <c r="S2" s="269"/>
      <c r="T2" s="23"/>
    </row>
    <row r="3" spans="1:25" s="151" customFormat="1" ht="119.25" customHeight="1" x14ac:dyDescent="0.3">
      <c r="A3" s="154"/>
      <c r="B3" s="24" t="s">
        <v>425</v>
      </c>
      <c r="C3" s="253" t="s">
        <v>736</v>
      </c>
      <c r="D3" s="354" t="s">
        <v>426</v>
      </c>
      <c r="E3" s="355"/>
      <c r="F3" s="24" t="s">
        <v>427</v>
      </c>
      <c r="G3" s="155" t="s">
        <v>428</v>
      </c>
      <c r="H3" s="156"/>
      <c r="I3" s="157" t="s">
        <v>429</v>
      </c>
      <c r="J3" s="346" t="s">
        <v>430</v>
      </c>
      <c r="K3" s="344"/>
      <c r="L3" s="351"/>
      <c r="M3" s="354" t="s">
        <v>431</v>
      </c>
      <c r="N3" s="355"/>
      <c r="O3" s="354" t="s">
        <v>432</v>
      </c>
      <c r="P3" s="356"/>
      <c r="Q3" s="355"/>
      <c r="R3" s="158" t="s">
        <v>433</v>
      </c>
      <c r="S3" s="352" t="s">
        <v>434</v>
      </c>
      <c r="T3" s="353"/>
      <c r="U3" s="346" t="s">
        <v>724</v>
      </c>
      <c r="V3" s="344"/>
      <c r="W3" s="344"/>
      <c r="X3" s="351"/>
      <c r="Y3" s="154" t="s">
        <v>744</v>
      </c>
    </row>
    <row r="4" spans="1:25" s="164" customFormat="1" ht="24" customHeight="1" x14ac:dyDescent="0.25">
      <c r="A4" s="95" t="s">
        <v>219</v>
      </c>
      <c r="B4" s="159" t="s">
        <v>723</v>
      </c>
      <c r="C4" s="159">
        <v>2017</v>
      </c>
      <c r="D4" s="107">
        <v>1990</v>
      </c>
      <c r="E4" s="51">
        <v>2017</v>
      </c>
      <c r="F4" s="95" t="s">
        <v>723</v>
      </c>
      <c r="G4" s="72">
        <v>2011</v>
      </c>
      <c r="H4" s="72">
        <v>2014</v>
      </c>
      <c r="I4" s="51">
        <v>2017</v>
      </c>
      <c r="J4" s="107">
        <v>1990</v>
      </c>
      <c r="K4" s="72">
        <v>2017</v>
      </c>
      <c r="L4" s="51">
        <v>2017</v>
      </c>
      <c r="M4" s="107">
        <v>1990</v>
      </c>
      <c r="N4" s="51">
        <v>2017</v>
      </c>
      <c r="O4" s="107">
        <v>1990</v>
      </c>
      <c r="P4" s="72">
        <v>1990</v>
      </c>
      <c r="Q4" s="260">
        <v>2017</v>
      </c>
      <c r="R4" s="95">
        <v>2016</v>
      </c>
      <c r="S4" s="160">
        <v>1995</v>
      </c>
      <c r="T4" s="110">
        <v>2017</v>
      </c>
      <c r="U4" s="129">
        <v>1990</v>
      </c>
      <c r="V4" s="161">
        <v>1990</v>
      </c>
      <c r="W4" s="162">
        <v>2015</v>
      </c>
      <c r="X4" s="163">
        <v>2015</v>
      </c>
      <c r="Y4" s="95">
        <v>2018</v>
      </c>
    </row>
    <row r="5" spans="1:25" ht="15.75" x14ac:dyDescent="0.25">
      <c r="A5" s="165" t="s">
        <v>0</v>
      </c>
      <c r="B5" s="166">
        <v>12.2</v>
      </c>
      <c r="C5" s="167">
        <v>12.57</v>
      </c>
      <c r="D5" s="168"/>
      <c r="E5" s="169">
        <v>3.96</v>
      </c>
      <c r="F5" s="166"/>
      <c r="G5" s="170">
        <f>2623440400</f>
        <v>2623440400</v>
      </c>
      <c r="H5" s="170">
        <v>2554678000</v>
      </c>
      <c r="I5" s="171">
        <v>2.5499999999999998</v>
      </c>
      <c r="J5" s="172">
        <v>121720000</v>
      </c>
      <c r="K5" s="170">
        <v>3804010000</v>
      </c>
      <c r="L5" s="173">
        <f>($K5)/1000000</f>
        <v>3804.01</v>
      </c>
      <c r="M5" s="168">
        <v>10.375756327596008</v>
      </c>
      <c r="N5" s="169">
        <v>107.06</v>
      </c>
      <c r="O5" s="168"/>
      <c r="P5" s="174"/>
      <c r="Q5" s="256">
        <v>53.39</v>
      </c>
      <c r="R5" s="175">
        <v>323000</v>
      </c>
      <c r="S5" s="168"/>
      <c r="T5" s="169">
        <v>0.9</v>
      </c>
      <c r="U5" s="176"/>
      <c r="V5" s="174"/>
      <c r="W5" s="174"/>
      <c r="X5" s="171"/>
      <c r="Y5" s="280">
        <v>250</v>
      </c>
    </row>
    <row r="6" spans="1:25" ht="15.75" x14ac:dyDescent="0.25">
      <c r="A6" s="165" t="s">
        <v>1</v>
      </c>
      <c r="B6" s="166">
        <v>25.7</v>
      </c>
      <c r="C6" s="167">
        <v>11.46</v>
      </c>
      <c r="D6" s="168"/>
      <c r="E6" s="169">
        <v>10.43</v>
      </c>
      <c r="F6" s="166">
        <v>80.584000000000003</v>
      </c>
      <c r="G6" s="170">
        <v>5937667000</v>
      </c>
      <c r="H6" s="170">
        <v>8000121000</v>
      </c>
      <c r="I6" s="171">
        <v>9.11</v>
      </c>
      <c r="J6" s="172">
        <v>11050000</v>
      </c>
      <c r="K6" s="170">
        <v>157320000</v>
      </c>
      <c r="L6" s="173">
        <f>($K6)/1000000</f>
        <v>157.32</v>
      </c>
      <c r="M6" s="168">
        <v>3.2057958467971925</v>
      </c>
      <c r="N6" s="169">
        <v>54.75</v>
      </c>
      <c r="O6" s="168"/>
      <c r="P6" s="174"/>
      <c r="Q6" s="256">
        <v>1022.13</v>
      </c>
      <c r="R6" s="175">
        <v>8500</v>
      </c>
      <c r="S6" s="168">
        <v>2.0997130373743582</v>
      </c>
      <c r="T6" s="169">
        <v>1.2</v>
      </c>
      <c r="U6" s="176"/>
      <c r="V6" s="174"/>
      <c r="W6" s="174"/>
      <c r="X6" s="171"/>
      <c r="Y6" s="280">
        <v>0</v>
      </c>
    </row>
    <row r="7" spans="1:25" ht="15.75" x14ac:dyDescent="0.25">
      <c r="A7" s="165" t="s">
        <v>2</v>
      </c>
      <c r="B7" s="166">
        <v>40.423999999999999</v>
      </c>
      <c r="C7" s="167">
        <v>19.239999999999998</v>
      </c>
      <c r="D7" s="168">
        <v>65.08</v>
      </c>
      <c r="E7" s="169">
        <v>0.59</v>
      </c>
      <c r="F7" s="166"/>
      <c r="G7" s="170">
        <v>6071938000</v>
      </c>
      <c r="H7" s="170">
        <v>5452993000</v>
      </c>
      <c r="I7" s="171">
        <v>5.69</v>
      </c>
      <c r="J7" s="172">
        <v>331650000</v>
      </c>
      <c r="K7" s="170">
        <v>189190000</v>
      </c>
      <c r="L7" s="173">
        <f>($K7)/1000000</f>
        <v>189.19</v>
      </c>
      <c r="M7" s="168">
        <v>12.639241259849385</v>
      </c>
      <c r="N7" s="169">
        <v>4.58</v>
      </c>
      <c r="O7" s="168">
        <v>334914.56422498397</v>
      </c>
      <c r="P7" s="174">
        <f>($O7)/1000000</f>
        <v>0.33491456422498395</v>
      </c>
      <c r="Q7" s="256">
        <v>1200.97</v>
      </c>
      <c r="R7" s="175">
        <v>317200</v>
      </c>
      <c r="S7" s="168">
        <v>2.9538832034158262</v>
      </c>
      <c r="T7" s="169">
        <v>5.5560598309119422</v>
      </c>
      <c r="U7" s="176"/>
      <c r="V7" s="174"/>
      <c r="W7" s="174"/>
      <c r="X7" s="171"/>
      <c r="Y7" s="280">
        <v>905</v>
      </c>
    </row>
    <row r="8" spans="1:25" ht="15.75" x14ac:dyDescent="0.25">
      <c r="A8" s="165" t="s">
        <v>3</v>
      </c>
      <c r="B8" s="166"/>
      <c r="C8" s="167"/>
      <c r="D8" s="168"/>
      <c r="E8" s="169"/>
      <c r="F8" s="166"/>
      <c r="G8" s="170"/>
      <c r="H8" s="170"/>
      <c r="I8" s="171"/>
      <c r="J8" s="172"/>
      <c r="K8" s="170"/>
      <c r="L8" s="173"/>
      <c r="M8" s="168"/>
      <c r="N8" s="169"/>
      <c r="O8" s="168"/>
      <c r="P8" s="178"/>
      <c r="Q8" s="256"/>
      <c r="R8" s="175"/>
      <c r="S8" s="168"/>
      <c r="T8" s="169"/>
      <c r="U8" s="176"/>
      <c r="V8" s="174"/>
      <c r="W8" s="174"/>
      <c r="X8" s="171"/>
      <c r="Y8" s="280"/>
    </row>
    <row r="9" spans="1:25" ht="15.75" x14ac:dyDescent="0.25">
      <c r="A9" s="165" t="s">
        <v>4</v>
      </c>
      <c r="B9" s="166"/>
      <c r="C9" s="167"/>
      <c r="D9" s="168"/>
      <c r="E9" s="169"/>
      <c r="F9" s="166"/>
      <c r="G9" s="170"/>
      <c r="H9" s="170"/>
      <c r="I9" s="171"/>
      <c r="J9" s="172"/>
      <c r="K9" s="170"/>
      <c r="L9" s="173"/>
      <c r="M9" s="168"/>
      <c r="N9" s="169"/>
      <c r="O9" s="168"/>
      <c r="P9" s="178"/>
      <c r="Q9" s="256"/>
      <c r="R9" s="175"/>
      <c r="S9" s="168"/>
      <c r="T9" s="169"/>
      <c r="U9" s="176"/>
      <c r="V9" s="174"/>
      <c r="W9" s="174"/>
      <c r="X9" s="171"/>
      <c r="Y9" s="280"/>
    </row>
    <row r="10" spans="1:25" ht="15.75" x14ac:dyDescent="0.25">
      <c r="A10" s="165" t="s">
        <v>5</v>
      </c>
      <c r="B10" s="166">
        <v>16.36</v>
      </c>
      <c r="C10" s="167">
        <v>12.94</v>
      </c>
      <c r="D10" s="168">
        <v>8.14</v>
      </c>
      <c r="E10" s="169">
        <v>13.36</v>
      </c>
      <c r="F10" s="166"/>
      <c r="G10" s="170">
        <v>21115220000</v>
      </c>
      <c r="H10" s="170">
        <v>28449577000</v>
      </c>
      <c r="I10" s="171">
        <v>37.200000000000003</v>
      </c>
      <c r="J10" s="172">
        <v>265769999.99999997</v>
      </c>
      <c r="K10" s="170">
        <v>223220000</v>
      </c>
      <c r="L10" s="173">
        <f>($K10)/1000000</f>
        <v>223.22</v>
      </c>
      <c r="M10" s="168">
        <v>25.718406432301471</v>
      </c>
      <c r="N10" s="169">
        <v>7.49</v>
      </c>
      <c r="O10" s="168">
        <v>-334800000</v>
      </c>
      <c r="P10" s="174">
        <f>($O10)/1000000</f>
        <v>-334.8</v>
      </c>
      <c r="Q10" s="256">
        <v>-7397.3</v>
      </c>
      <c r="R10" s="175">
        <v>117000</v>
      </c>
      <c r="S10" s="168">
        <v>4.7065016770663517</v>
      </c>
      <c r="T10" s="169"/>
      <c r="U10" s="176"/>
      <c r="V10" s="174"/>
      <c r="W10" s="174"/>
      <c r="X10" s="171"/>
      <c r="Y10" s="280">
        <v>204</v>
      </c>
    </row>
    <row r="11" spans="1:25" ht="15.75" x14ac:dyDescent="0.25">
      <c r="A11" s="165" t="s">
        <v>6</v>
      </c>
      <c r="B11" s="166">
        <v>19.309999999999999</v>
      </c>
      <c r="C11" s="167"/>
      <c r="D11" s="168"/>
      <c r="E11" s="169"/>
      <c r="F11" s="166">
        <v>82.91</v>
      </c>
      <c r="G11" s="170"/>
      <c r="H11" s="170"/>
      <c r="I11" s="171"/>
      <c r="J11" s="172">
        <v>4610000</v>
      </c>
      <c r="K11" s="170">
        <v>9900000</v>
      </c>
      <c r="L11" s="173">
        <f>($K11)/1000000</f>
        <v>9.9</v>
      </c>
      <c r="M11" s="168">
        <v>74.467741414402482</v>
      </c>
      <c r="N11" s="169">
        <v>97.05</v>
      </c>
      <c r="O11" s="168">
        <v>60607407.407407403</v>
      </c>
      <c r="P11" s="174">
        <f>($O11)/1000000</f>
        <v>60.607407407407401</v>
      </c>
      <c r="Q11" s="256">
        <v>112.94</v>
      </c>
      <c r="R11" s="175">
        <v>180</v>
      </c>
      <c r="S11" s="168"/>
      <c r="T11" s="169"/>
      <c r="U11" s="176"/>
      <c r="V11" s="174"/>
      <c r="W11" s="174"/>
      <c r="X11" s="171"/>
      <c r="Y11" s="280"/>
    </row>
    <row r="12" spans="1:25" ht="15.75" x14ac:dyDescent="0.25">
      <c r="A12" s="165" t="s">
        <v>7</v>
      </c>
      <c r="B12" s="166">
        <v>19.53</v>
      </c>
      <c r="C12" s="167">
        <v>18.21</v>
      </c>
      <c r="D12" s="168"/>
      <c r="E12" s="169"/>
      <c r="F12" s="166"/>
      <c r="G12" s="170">
        <v>114704349000</v>
      </c>
      <c r="H12" s="170"/>
      <c r="I12" s="171"/>
      <c r="J12" s="172">
        <v>168740000</v>
      </c>
      <c r="K12" s="170">
        <v>-4930000</v>
      </c>
      <c r="L12" s="173">
        <f>($K12)/1000000</f>
        <v>-4.93</v>
      </c>
      <c r="M12" s="168">
        <v>5.1721272548056429</v>
      </c>
      <c r="N12" s="169">
        <v>-0.11</v>
      </c>
      <c r="O12" s="168">
        <v>1836000000</v>
      </c>
      <c r="P12" s="174">
        <f>($O12)/1000000</f>
        <v>1836</v>
      </c>
      <c r="Q12" s="256">
        <v>11516.86</v>
      </c>
      <c r="R12" s="175">
        <v>105450</v>
      </c>
      <c r="S12" s="168">
        <v>1.4730738028728272</v>
      </c>
      <c r="T12" s="169">
        <v>0.90853541344597044</v>
      </c>
      <c r="U12" s="176">
        <v>6000000</v>
      </c>
      <c r="V12" s="174">
        <f>($U12)/1000000</f>
        <v>6</v>
      </c>
      <c r="W12" s="174"/>
      <c r="X12" s="171"/>
      <c r="Y12" s="280">
        <v>49</v>
      </c>
    </row>
    <row r="13" spans="1:25" ht="15.75" x14ac:dyDescent="0.25">
      <c r="A13" s="165" t="s">
        <v>8</v>
      </c>
      <c r="B13" s="166">
        <v>22.51</v>
      </c>
      <c r="C13" s="167">
        <v>14.23</v>
      </c>
      <c r="D13" s="168"/>
      <c r="E13" s="169">
        <v>27.01</v>
      </c>
      <c r="F13" s="166"/>
      <c r="G13" s="170">
        <v>7383319000</v>
      </c>
      <c r="H13" s="170">
        <v>8550992000</v>
      </c>
      <c r="I13" s="171">
        <v>10.33</v>
      </c>
      <c r="J13" s="172"/>
      <c r="K13" s="170">
        <v>255400000</v>
      </c>
      <c r="L13" s="173">
        <f>($K13)/1000000</f>
        <v>255.4</v>
      </c>
      <c r="M13" s="168"/>
      <c r="N13" s="169">
        <v>87.15</v>
      </c>
      <c r="O13" s="168"/>
      <c r="P13" s="174"/>
      <c r="Q13" s="256">
        <v>249.76</v>
      </c>
      <c r="R13" s="175">
        <v>49100</v>
      </c>
      <c r="S13" s="168">
        <v>4.0593119799688644</v>
      </c>
      <c r="T13" s="169">
        <v>4</v>
      </c>
      <c r="U13" s="176"/>
      <c r="V13" s="174"/>
      <c r="W13" s="174"/>
      <c r="X13" s="171"/>
      <c r="Y13" s="280">
        <v>14</v>
      </c>
    </row>
    <row r="14" spans="1:25" ht="15.75" x14ac:dyDescent="0.25">
      <c r="A14" s="165" t="s">
        <v>9</v>
      </c>
      <c r="B14" s="166"/>
      <c r="C14" s="167">
        <v>27.72</v>
      </c>
      <c r="D14" s="168"/>
      <c r="E14" s="169"/>
      <c r="F14" s="166"/>
      <c r="G14" s="170"/>
      <c r="H14" s="170"/>
      <c r="I14" s="171"/>
      <c r="J14" s="172">
        <v>29980000</v>
      </c>
      <c r="K14" s="170"/>
      <c r="L14" s="173"/>
      <c r="M14" s="168">
        <v>482.39685911051038</v>
      </c>
      <c r="N14" s="169"/>
      <c r="O14" s="168">
        <v>130502793.29608899</v>
      </c>
      <c r="P14" s="174">
        <f>($O14)/1000000</f>
        <v>130.50279329608898</v>
      </c>
      <c r="Q14" s="256">
        <v>87.65</v>
      </c>
      <c r="R14" s="175"/>
      <c r="S14" s="168"/>
      <c r="T14" s="169"/>
      <c r="U14" s="176"/>
      <c r="V14" s="174"/>
      <c r="W14" s="174"/>
      <c r="X14" s="171"/>
      <c r="Y14" s="280"/>
    </row>
    <row r="15" spans="1:25" ht="15.75" x14ac:dyDescent="0.25">
      <c r="A15" s="165" t="s">
        <v>10</v>
      </c>
      <c r="B15" s="166">
        <v>24.77</v>
      </c>
      <c r="C15" s="167">
        <v>18.52</v>
      </c>
      <c r="D15" s="168"/>
      <c r="E15" s="169"/>
      <c r="F15" s="166">
        <v>54.685000000000002</v>
      </c>
      <c r="G15" s="170"/>
      <c r="H15" s="170"/>
      <c r="I15" s="171"/>
      <c r="J15" s="172"/>
      <c r="K15" s="170"/>
      <c r="L15" s="173"/>
      <c r="M15" s="168"/>
      <c r="N15" s="169"/>
      <c r="O15" s="168">
        <v>8110892263.7574596</v>
      </c>
      <c r="P15" s="174">
        <f>($O15)/1000000</f>
        <v>8110.8922637574597</v>
      </c>
      <c r="Q15" s="256">
        <v>42579.72</v>
      </c>
      <c r="R15" s="175">
        <v>57800</v>
      </c>
      <c r="S15" s="168">
        <v>2.0704497452477955</v>
      </c>
      <c r="T15" s="169">
        <v>2</v>
      </c>
      <c r="U15" s="176">
        <v>158000000</v>
      </c>
      <c r="V15" s="174">
        <f>($U15)/1000000</f>
        <v>158</v>
      </c>
      <c r="W15" s="174">
        <v>113000000</v>
      </c>
      <c r="X15" s="171">
        <f>($W15)/1000000</f>
        <v>113</v>
      </c>
      <c r="Y15" s="281">
        <v>1806</v>
      </c>
    </row>
    <row r="16" spans="1:25" ht="15.75" x14ac:dyDescent="0.25">
      <c r="A16" s="165" t="s">
        <v>11</v>
      </c>
      <c r="B16" s="166">
        <v>44.067999999999998</v>
      </c>
      <c r="C16" s="167">
        <v>19.510000000000002</v>
      </c>
      <c r="D16" s="168"/>
      <c r="E16" s="169"/>
      <c r="F16" s="166"/>
      <c r="G16" s="170"/>
      <c r="H16" s="170"/>
      <c r="I16" s="171"/>
      <c r="J16" s="172"/>
      <c r="K16" s="170"/>
      <c r="L16" s="173"/>
      <c r="M16" s="168"/>
      <c r="N16" s="169"/>
      <c r="O16" s="168">
        <v>653220243.884956</v>
      </c>
      <c r="P16" s="174">
        <f>($O16)/1000000</f>
        <v>653.22024388495595</v>
      </c>
      <c r="Q16" s="256">
        <v>15608.01</v>
      </c>
      <c r="R16" s="175">
        <v>22400</v>
      </c>
      <c r="S16" s="168">
        <v>1.0721178370321276</v>
      </c>
      <c r="T16" s="169">
        <v>0.7</v>
      </c>
      <c r="U16" s="176">
        <v>30000000</v>
      </c>
      <c r="V16" s="174">
        <f>($U16)/1000000</f>
        <v>30</v>
      </c>
      <c r="W16" s="174">
        <v>14000000</v>
      </c>
      <c r="X16" s="171">
        <f>($W16)/1000000</f>
        <v>14</v>
      </c>
      <c r="Y16" s="281">
        <v>8</v>
      </c>
    </row>
    <row r="17" spans="1:25" ht="15.75" x14ac:dyDescent="0.25">
      <c r="A17" s="165" t="s">
        <v>12</v>
      </c>
      <c r="B17" s="166">
        <v>34.183999999999997</v>
      </c>
      <c r="C17" s="167">
        <v>11.53</v>
      </c>
      <c r="D17" s="168"/>
      <c r="E17" s="169">
        <v>10.66</v>
      </c>
      <c r="F17" s="166">
        <v>6.3860000000000001</v>
      </c>
      <c r="G17" s="170">
        <v>8427266000</v>
      </c>
      <c r="H17" s="170">
        <v>11693019000</v>
      </c>
      <c r="I17" s="171">
        <v>15.25</v>
      </c>
      <c r="J17" s="172"/>
      <c r="K17" s="170">
        <v>115510000</v>
      </c>
      <c r="L17" s="173">
        <f>($K17)/1000000</f>
        <v>115.51</v>
      </c>
      <c r="M17" s="168"/>
      <c r="N17" s="169">
        <v>11.71</v>
      </c>
      <c r="O17" s="168"/>
      <c r="P17" s="174"/>
      <c r="Q17" s="256">
        <v>2867.49</v>
      </c>
      <c r="R17" s="175">
        <v>81950</v>
      </c>
      <c r="S17" s="168">
        <v>2.7369013028400038</v>
      </c>
      <c r="T17" s="169">
        <v>3.9</v>
      </c>
      <c r="U17" s="176"/>
      <c r="V17" s="174"/>
      <c r="W17" s="174"/>
      <c r="X17" s="171"/>
      <c r="Y17" s="280">
        <v>279</v>
      </c>
    </row>
    <row r="18" spans="1:25" ht="15.75" x14ac:dyDescent="0.25">
      <c r="A18" s="165" t="s">
        <v>13</v>
      </c>
      <c r="B18" s="166">
        <v>16.940000000000001</v>
      </c>
      <c r="C18" s="167">
        <v>13.01</v>
      </c>
      <c r="D18" s="168"/>
      <c r="E18" s="169"/>
      <c r="F18" s="166">
        <v>51.853000000000002</v>
      </c>
      <c r="G18" s="170"/>
      <c r="H18" s="170"/>
      <c r="I18" s="171"/>
      <c r="J18" s="172">
        <v>3150000</v>
      </c>
      <c r="K18" s="170"/>
      <c r="L18" s="173"/>
      <c r="M18" s="168">
        <v>12.288462888842076</v>
      </c>
      <c r="N18" s="169"/>
      <c r="O18" s="168">
        <v>-17300000</v>
      </c>
      <c r="P18" s="174">
        <f>($O18)/1000000</f>
        <v>-17.3</v>
      </c>
      <c r="Q18" s="256">
        <v>594.99</v>
      </c>
      <c r="R18" s="175">
        <v>1300</v>
      </c>
      <c r="S18" s="168"/>
      <c r="T18" s="169"/>
      <c r="U18" s="176"/>
      <c r="V18" s="174"/>
      <c r="W18" s="174"/>
      <c r="X18" s="171"/>
      <c r="Y18" s="280">
        <v>12</v>
      </c>
    </row>
    <row r="19" spans="1:25" ht="15.75" x14ac:dyDescent="0.25">
      <c r="A19" s="165" t="s">
        <v>14</v>
      </c>
      <c r="B19" s="166">
        <v>24.042000000000002</v>
      </c>
      <c r="C19" s="167"/>
      <c r="D19" s="168"/>
      <c r="E19" s="169"/>
      <c r="F19" s="166">
        <v>35.936</v>
      </c>
      <c r="G19" s="170"/>
      <c r="H19" s="170"/>
      <c r="I19" s="171"/>
      <c r="J19" s="172">
        <v>137500000</v>
      </c>
      <c r="K19" s="170"/>
      <c r="L19" s="173"/>
      <c r="M19" s="168">
        <v>277.24904424693108</v>
      </c>
      <c r="N19" s="169"/>
      <c r="O19" s="168">
        <v>-182712765.95744699</v>
      </c>
      <c r="P19" s="174">
        <f>($O19)/1000000</f>
        <v>-182.712765957447</v>
      </c>
      <c r="Q19" s="256">
        <v>518.88</v>
      </c>
      <c r="R19" s="175">
        <v>19460</v>
      </c>
      <c r="S19" s="168">
        <v>4.6830955259243945</v>
      </c>
      <c r="T19" s="169">
        <v>4.0999999999999996</v>
      </c>
      <c r="U19" s="176"/>
      <c r="V19" s="174"/>
      <c r="W19" s="174"/>
      <c r="X19" s="171"/>
      <c r="Y19" s="280">
        <v>32</v>
      </c>
    </row>
    <row r="20" spans="1:25" ht="15.75" x14ac:dyDescent="0.25">
      <c r="A20" s="165" t="s">
        <v>15</v>
      </c>
      <c r="B20" s="166">
        <v>10.210000000000001</v>
      </c>
      <c r="C20" s="167">
        <v>6</v>
      </c>
      <c r="D20" s="168">
        <v>34.159999999999997</v>
      </c>
      <c r="E20" s="169">
        <v>5.52</v>
      </c>
      <c r="F20" s="166"/>
      <c r="G20" s="170">
        <v>27043255000</v>
      </c>
      <c r="H20" s="170">
        <v>34925179000</v>
      </c>
      <c r="I20" s="171">
        <v>47.15</v>
      </c>
      <c r="J20" s="172">
        <v>2092760000.0000002</v>
      </c>
      <c r="K20" s="170">
        <v>3740010000</v>
      </c>
      <c r="L20" s="173">
        <f>($K20)/1000000</f>
        <v>3740.01</v>
      </c>
      <c r="M20" s="168">
        <v>19.488229207709281</v>
      </c>
      <c r="N20" s="169">
        <v>22.71</v>
      </c>
      <c r="O20" s="168">
        <v>3238781.18895631</v>
      </c>
      <c r="P20" s="174">
        <f>($O20)/1000000</f>
        <v>3.2387811889563101</v>
      </c>
      <c r="Q20" s="256">
        <v>2151.37</v>
      </c>
      <c r="R20" s="175">
        <v>220950</v>
      </c>
      <c r="S20" s="168">
        <v>1.4150478576408849</v>
      </c>
      <c r="T20" s="169">
        <v>1.4</v>
      </c>
      <c r="U20" s="176"/>
      <c r="V20" s="174"/>
      <c r="W20" s="174"/>
      <c r="X20" s="171"/>
      <c r="Y20" s="280">
        <v>320</v>
      </c>
    </row>
    <row r="21" spans="1:25" ht="15.75" x14ac:dyDescent="0.25">
      <c r="A21" s="165" t="s">
        <v>16</v>
      </c>
      <c r="B21" s="166">
        <v>27.477</v>
      </c>
      <c r="C21" s="167">
        <v>13.43</v>
      </c>
      <c r="D21" s="168"/>
      <c r="E21" s="169"/>
      <c r="F21" s="166">
        <v>145.774</v>
      </c>
      <c r="G21" s="170"/>
      <c r="H21" s="170"/>
      <c r="I21" s="171"/>
      <c r="J21" s="172">
        <v>2630000</v>
      </c>
      <c r="K21" s="170"/>
      <c r="L21" s="173"/>
      <c r="M21" s="168">
        <v>10.141283894253016</v>
      </c>
      <c r="N21" s="169"/>
      <c r="O21" s="168">
        <v>11200000</v>
      </c>
      <c r="P21" s="174">
        <f>($O21)/1000000</f>
        <v>11.2</v>
      </c>
      <c r="Q21" s="256">
        <v>286.16000000000003</v>
      </c>
      <c r="R21" s="175">
        <v>610</v>
      </c>
      <c r="S21" s="168"/>
      <c r="T21" s="169"/>
      <c r="U21" s="176"/>
      <c r="V21" s="174"/>
      <c r="W21" s="174"/>
      <c r="X21" s="171"/>
      <c r="Y21" s="280"/>
    </row>
    <row r="22" spans="1:25" ht="15.75" x14ac:dyDescent="0.25">
      <c r="A22" s="165" t="s">
        <v>17</v>
      </c>
      <c r="B22" s="166">
        <v>29.620999999999999</v>
      </c>
      <c r="C22" s="167">
        <v>14.6</v>
      </c>
      <c r="D22" s="168"/>
      <c r="E22" s="169">
        <v>11.77</v>
      </c>
      <c r="F22" s="166">
        <v>39.96</v>
      </c>
      <c r="G22" s="170">
        <v>29119636000</v>
      </c>
      <c r="H22" s="170">
        <v>40013831000</v>
      </c>
      <c r="I22" s="171">
        <v>39.58</v>
      </c>
      <c r="J22" s="172"/>
      <c r="K22" s="170">
        <v>-253150000</v>
      </c>
      <c r="L22" s="173">
        <f>($K22)/1000000</f>
        <v>-253.15</v>
      </c>
      <c r="M22" s="168"/>
      <c r="N22" s="169">
        <v>-26.63</v>
      </c>
      <c r="O22" s="168"/>
      <c r="P22" s="174"/>
      <c r="Q22" s="256">
        <v>1276.3</v>
      </c>
      <c r="R22" s="175">
        <v>155350</v>
      </c>
      <c r="S22" s="168">
        <v>1.7297817344933304</v>
      </c>
      <c r="T22" s="169">
        <v>1.2</v>
      </c>
      <c r="U22" s="176"/>
      <c r="V22" s="174"/>
      <c r="W22" s="174">
        <v>14000000</v>
      </c>
      <c r="X22" s="171">
        <f>($W22)/1000000</f>
        <v>14</v>
      </c>
      <c r="Y22" s="280">
        <v>145</v>
      </c>
    </row>
    <row r="23" spans="1:25" ht="15.75" x14ac:dyDescent="0.25">
      <c r="A23" s="165" t="s">
        <v>18</v>
      </c>
      <c r="B23" s="166">
        <v>38.622</v>
      </c>
      <c r="C23" s="167">
        <v>23.42</v>
      </c>
      <c r="D23" s="168"/>
      <c r="E23" s="169"/>
      <c r="F23" s="166"/>
      <c r="G23" s="170"/>
      <c r="H23" s="170"/>
      <c r="I23" s="171"/>
      <c r="J23" s="172"/>
      <c r="K23" s="170"/>
      <c r="L23" s="173"/>
      <c r="M23" s="168"/>
      <c r="N23" s="169"/>
      <c r="O23" s="168"/>
      <c r="P23" s="174"/>
      <c r="Q23" s="256">
        <v>-39482.28</v>
      </c>
      <c r="R23" s="175">
        <v>33800</v>
      </c>
      <c r="S23" s="168">
        <v>1.5635295079523099</v>
      </c>
      <c r="T23" s="169">
        <v>0.9</v>
      </c>
      <c r="U23" s="176">
        <v>1000000</v>
      </c>
      <c r="V23" s="174">
        <f>($U23)/1000000</f>
        <v>1</v>
      </c>
      <c r="W23" s="174"/>
      <c r="X23" s="171"/>
      <c r="Y23" s="280">
        <v>3</v>
      </c>
    </row>
    <row r="24" spans="1:25" ht="15.75" x14ac:dyDescent="0.25">
      <c r="A24" s="165" t="s">
        <v>19</v>
      </c>
      <c r="B24" s="166">
        <v>26.78</v>
      </c>
      <c r="C24" s="167">
        <v>16.43</v>
      </c>
      <c r="D24" s="168">
        <v>7.17</v>
      </c>
      <c r="E24" s="169">
        <v>9.66</v>
      </c>
      <c r="F24" s="166">
        <v>77.082999999999998</v>
      </c>
      <c r="G24" s="170">
        <v>1278336000</v>
      </c>
      <c r="H24" s="170">
        <v>1288465000</v>
      </c>
      <c r="I24" s="171">
        <v>1.39</v>
      </c>
      <c r="J24" s="172">
        <v>30320000</v>
      </c>
      <c r="K24" s="170">
        <v>34080000</v>
      </c>
      <c r="L24" s="173">
        <f>($K24)/1000000</f>
        <v>34.08</v>
      </c>
      <c r="M24" s="168">
        <v>161.66183245180002</v>
      </c>
      <c r="N24" s="169">
        <v>90.96</v>
      </c>
      <c r="O24" s="168">
        <v>17200000</v>
      </c>
      <c r="P24" s="174">
        <f>($O24)/1000000</f>
        <v>17.2</v>
      </c>
      <c r="Q24" s="256">
        <v>25.64</v>
      </c>
      <c r="R24" s="175">
        <v>1500</v>
      </c>
      <c r="S24" s="168">
        <v>1.2983205644254185</v>
      </c>
      <c r="T24" s="169">
        <v>1.3</v>
      </c>
      <c r="U24" s="176"/>
      <c r="V24" s="174"/>
      <c r="W24" s="174"/>
      <c r="X24" s="171"/>
      <c r="Y24" s="280"/>
    </row>
    <row r="25" spans="1:25" ht="15.75" x14ac:dyDescent="0.25">
      <c r="A25" s="165" t="s">
        <v>20</v>
      </c>
      <c r="B25" s="166">
        <v>16.734999999999999</v>
      </c>
      <c r="C25" s="167">
        <v>13.05</v>
      </c>
      <c r="D25" s="168">
        <v>9.86</v>
      </c>
      <c r="E25" s="169">
        <v>4.17</v>
      </c>
      <c r="F25" s="166"/>
      <c r="G25" s="170">
        <v>1422678000</v>
      </c>
      <c r="H25" s="170">
        <v>1984084000</v>
      </c>
      <c r="I25" s="171">
        <v>2.89</v>
      </c>
      <c r="J25" s="172">
        <v>266880000</v>
      </c>
      <c r="K25" s="170">
        <v>675840000</v>
      </c>
      <c r="L25" s="173">
        <f>($K25)/1000000</f>
        <v>675.84</v>
      </c>
      <c r="M25" s="168">
        <v>53.362435268954634</v>
      </c>
      <c r="N25" s="169">
        <v>60.47</v>
      </c>
      <c r="O25" s="168">
        <v>62376777.135223202</v>
      </c>
      <c r="P25" s="174">
        <f>($O25)/1000000</f>
        <v>62.3767771352232</v>
      </c>
      <c r="Q25" s="256">
        <v>184.36</v>
      </c>
      <c r="R25" s="175">
        <v>9750</v>
      </c>
      <c r="S25" s="168"/>
      <c r="T25" s="169">
        <v>1.2</v>
      </c>
      <c r="U25" s="176"/>
      <c r="V25" s="174"/>
      <c r="W25" s="174"/>
      <c r="X25" s="171"/>
      <c r="Y25" s="280"/>
    </row>
    <row r="26" spans="1:25" ht="15.75" x14ac:dyDescent="0.25">
      <c r="A26" s="165" t="s">
        <v>21</v>
      </c>
      <c r="B26" s="166"/>
      <c r="C26" s="167"/>
      <c r="D26" s="168"/>
      <c r="E26" s="169"/>
      <c r="F26" s="166"/>
      <c r="G26" s="170"/>
      <c r="H26" s="170"/>
      <c r="I26" s="171"/>
      <c r="J26" s="172">
        <v>42190000</v>
      </c>
      <c r="K26" s="170"/>
      <c r="L26" s="173"/>
      <c r="M26" s="168">
        <v>711.15531133061393</v>
      </c>
      <c r="N26" s="169"/>
      <c r="O26" s="168"/>
      <c r="P26" s="174"/>
      <c r="Q26" s="256">
        <v>-288.11</v>
      </c>
      <c r="R26" s="175"/>
      <c r="S26" s="168"/>
      <c r="T26" s="169"/>
      <c r="U26" s="176"/>
      <c r="V26" s="174"/>
      <c r="W26" s="174"/>
      <c r="X26" s="171"/>
      <c r="Y26" s="280"/>
    </row>
    <row r="27" spans="1:25" ht="15.75" x14ac:dyDescent="0.25">
      <c r="A27" s="165" t="s">
        <v>22</v>
      </c>
      <c r="B27" s="166">
        <v>18.795999999999999</v>
      </c>
      <c r="C27" s="167">
        <v>16.440000000000001</v>
      </c>
      <c r="D27" s="168"/>
      <c r="E27" s="169">
        <v>10.52</v>
      </c>
      <c r="F27" s="166">
        <v>107.65</v>
      </c>
      <c r="G27" s="170">
        <v>1035325000</v>
      </c>
      <c r="H27" s="170">
        <v>1840092000</v>
      </c>
      <c r="I27" s="171">
        <v>2.63</v>
      </c>
      <c r="J27" s="172">
        <v>46000000</v>
      </c>
      <c r="K27" s="170">
        <v>118540000</v>
      </c>
      <c r="L27" s="173">
        <f>($K27)/1000000</f>
        <v>118.54</v>
      </c>
      <c r="M27" s="168">
        <v>85.862865803807082</v>
      </c>
      <c r="N27" s="169">
        <v>146.78</v>
      </c>
      <c r="O27" s="168"/>
      <c r="P27" s="174"/>
      <c r="Q27" s="256">
        <v>-16.55</v>
      </c>
      <c r="R27" s="175"/>
      <c r="S27" s="168"/>
      <c r="T27" s="169"/>
      <c r="U27" s="176"/>
      <c r="V27" s="174"/>
      <c r="W27" s="174"/>
      <c r="X27" s="171"/>
      <c r="Y27" s="280"/>
    </row>
    <row r="28" spans="1:25" ht="15.75" x14ac:dyDescent="0.25">
      <c r="A28" s="165" t="s">
        <v>23</v>
      </c>
      <c r="B28" s="166"/>
      <c r="C28" s="167">
        <v>17.02</v>
      </c>
      <c r="D28" s="168">
        <v>39.369999999999997</v>
      </c>
      <c r="E28" s="169">
        <v>10.54</v>
      </c>
      <c r="F28" s="166"/>
      <c r="G28" s="170">
        <v>6473617000</v>
      </c>
      <c r="H28" s="170">
        <v>8780817000</v>
      </c>
      <c r="I28" s="171">
        <v>12.98</v>
      </c>
      <c r="J28" s="172">
        <v>545440000</v>
      </c>
      <c r="K28" s="170">
        <v>946940000</v>
      </c>
      <c r="L28" s="173">
        <f>($K28)/1000000</f>
        <v>946.94</v>
      </c>
      <c r="M28" s="168">
        <v>80.282058732013297</v>
      </c>
      <c r="N28" s="169">
        <v>85.68</v>
      </c>
      <c r="O28" s="168">
        <v>27200000</v>
      </c>
      <c r="P28" s="174">
        <f>($O28)/1000000</f>
        <v>27.2</v>
      </c>
      <c r="Q28" s="256">
        <v>724.66</v>
      </c>
      <c r="R28" s="175">
        <v>71200</v>
      </c>
      <c r="S28" s="168">
        <v>2.1032991306989515</v>
      </c>
      <c r="T28" s="169">
        <v>1.8</v>
      </c>
      <c r="U28" s="176"/>
      <c r="V28" s="174"/>
      <c r="W28" s="174"/>
      <c r="X28" s="171"/>
      <c r="Y28" s="280">
        <v>7</v>
      </c>
    </row>
    <row r="29" spans="1:25" ht="15.75" x14ac:dyDescent="0.25">
      <c r="A29" s="165" t="s">
        <v>24</v>
      </c>
      <c r="B29" s="166">
        <v>38.146000000000001</v>
      </c>
      <c r="C29" s="167">
        <v>20.329999999999998</v>
      </c>
      <c r="D29" s="168"/>
      <c r="E29" s="169">
        <v>15.56</v>
      </c>
      <c r="F29" s="166">
        <v>52.875</v>
      </c>
      <c r="G29" s="170">
        <v>10729125000</v>
      </c>
      <c r="H29" s="170">
        <v>10590579000</v>
      </c>
      <c r="I29" s="171">
        <v>14.49</v>
      </c>
      <c r="J29" s="172">
        <v>10000</v>
      </c>
      <c r="K29" s="170">
        <v>440560000</v>
      </c>
      <c r="L29" s="173">
        <f>($K29)/1000000</f>
        <v>440.56</v>
      </c>
      <c r="M29" s="168">
        <v>2.2092070471053755E-3</v>
      </c>
      <c r="N29" s="169">
        <v>125.62</v>
      </c>
      <c r="O29" s="168"/>
      <c r="P29" s="174"/>
      <c r="Q29" s="256">
        <v>462.73</v>
      </c>
      <c r="R29" s="175">
        <v>10500</v>
      </c>
      <c r="S29" s="168"/>
      <c r="T29" s="169">
        <v>0.9</v>
      </c>
      <c r="U29" s="176"/>
      <c r="V29" s="174"/>
      <c r="W29" s="174"/>
      <c r="X29" s="171"/>
      <c r="Y29" s="280"/>
    </row>
    <row r="30" spans="1:25" ht="15.75" x14ac:dyDescent="0.25">
      <c r="A30" s="165" t="s">
        <v>25</v>
      </c>
      <c r="B30" s="166">
        <v>31.07</v>
      </c>
      <c r="C30" s="167">
        <v>18.41</v>
      </c>
      <c r="D30" s="168">
        <v>4.3499999999999996</v>
      </c>
      <c r="E30" s="169">
        <v>2.4700000000000002</v>
      </c>
      <c r="F30" s="166">
        <v>15.233000000000001</v>
      </c>
      <c r="G30" s="170">
        <v>2396239000</v>
      </c>
      <c r="H30" s="170">
        <v>2383923000</v>
      </c>
      <c r="I30" s="171">
        <v>1.74</v>
      </c>
      <c r="J30" s="172">
        <v>145220000</v>
      </c>
      <c r="K30" s="170">
        <v>102050000</v>
      </c>
      <c r="L30" s="173">
        <f>($K30)/1000000</f>
        <v>102.05</v>
      </c>
      <c r="M30" s="168">
        <v>104.93441779535115</v>
      </c>
      <c r="N30" s="169">
        <v>44.53</v>
      </c>
      <c r="O30" s="168">
        <v>95889963.042410105</v>
      </c>
      <c r="P30" s="174">
        <f>($O30)/1000000</f>
        <v>95.889963042410102</v>
      </c>
      <c r="Q30" s="256">
        <v>400.57</v>
      </c>
      <c r="R30" s="175">
        <v>9000</v>
      </c>
      <c r="S30" s="168">
        <v>3.4762156918793945</v>
      </c>
      <c r="T30" s="169">
        <v>3.1</v>
      </c>
      <c r="U30" s="176"/>
      <c r="V30" s="174"/>
      <c r="W30" s="174"/>
      <c r="X30" s="171"/>
      <c r="Y30" s="280">
        <v>3</v>
      </c>
    </row>
    <row r="31" spans="1:25" ht="15.75" x14ac:dyDescent="0.25">
      <c r="A31" s="165" t="s">
        <v>26</v>
      </c>
      <c r="B31" s="166">
        <v>27.16</v>
      </c>
      <c r="C31" s="167">
        <v>20.05</v>
      </c>
      <c r="D31" s="168">
        <v>22.64</v>
      </c>
      <c r="E31" s="169">
        <v>36.19</v>
      </c>
      <c r="F31" s="166">
        <v>73.537000000000006</v>
      </c>
      <c r="G31" s="170">
        <v>404317119000</v>
      </c>
      <c r="H31" s="170">
        <v>556871157000</v>
      </c>
      <c r="I31" s="171">
        <v>542.97</v>
      </c>
      <c r="J31" s="172">
        <v>151060000</v>
      </c>
      <c r="K31" s="170">
        <v>265060000</v>
      </c>
      <c r="L31" s="173">
        <f>($K31)/1000000</f>
        <v>265.06</v>
      </c>
      <c r="M31" s="168">
        <v>1.0094331750727528</v>
      </c>
      <c r="N31" s="169">
        <v>1.27</v>
      </c>
      <c r="O31" s="168">
        <v>989000000</v>
      </c>
      <c r="P31" s="174">
        <f>($O31)/1000000</f>
        <v>989</v>
      </c>
      <c r="Q31" s="256">
        <v>70685.05</v>
      </c>
      <c r="R31" s="175">
        <v>729500</v>
      </c>
      <c r="S31" s="168">
        <v>1.862136980333795</v>
      </c>
      <c r="T31" s="169">
        <v>1.4</v>
      </c>
      <c r="U31" s="176">
        <v>96000000</v>
      </c>
      <c r="V31" s="174">
        <f>($U31)/1000000</f>
        <v>96</v>
      </c>
      <c r="W31" s="174">
        <v>41000000</v>
      </c>
      <c r="X31" s="171">
        <f>($W31)/1000000</f>
        <v>41</v>
      </c>
      <c r="Y31" s="281">
        <v>103</v>
      </c>
    </row>
    <row r="32" spans="1:25" ht="15.75" x14ac:dyDescent="0.25">
      <c r="A32" s="165" t="s">
        <v>27</v>
      </c>
      <c r="B32" s="166"/>
      <c r="C32" s="167">
        <v>26.48</v>
      </c>
      <c r="D32" s="168"/>
      <c r="E32" s="169"/>
      <c r="F32" s="166"/>
      <c r="G32" s="170"/>
      <c r="H32" s="170"/>
      <c r="I32" s="171"/>
      <c r="J32" s="172">
        <v>3880000</v>
      </c>
      <c r="K32" s="170"/>
      <c r="L32" s="173"/>
      <c r="M32" s="168">
        <v>15.101448260025142</v>
      </c>
      <c r="N32" s="169"/>
      <c r="O32" s="168"/>
      <c r="P32" s="174"/>
      <c r="Q32" s="256">
        <v>467.93</v>
      </c>
      <c r="R32" s="175">
        <v>12100</v>
      </c>
      <c r="S32" s="168">
        <v>6.0357675111773474</v>
      </c>
      <c r="T32" s="169">
        <v>2.9</v>
      </c>
      <c r="U32" s="176"/>
      <c r="V32" s="174"/>
      <c r="W32" s="174"/>
      <c r="X32" s="171"/>
      <c r="Y32" s="280"/>
    </row>
    <row r="33" spans="1:25" ht="15.75" x14ac:dyDescent="0.25">
      <c r="A33" s="165" t="s">
        <v>28</v>
      </c>
      <c r="B33" s="166">
        <v>32.085999999999999</v>
      </c>
      <c r="C33" s="167">
        <v>15.61</v>
      </c>
      <c r="D33" s="168">
        <v>19.440000000000001</v>
      </c>
      <c r="E33" s="169">
        <v>21.32</v>
      </c>
      <c r="F33" s="166"/>
      <c r="G33" s="170">
        <v>39930008000</v>
      </c>
      <c r="H33" s="170">
        <v>48742394000</v>
      </c>
      <c r="I33" s="171">
        <v>40.43</v>
      </c>
      <c r="J33" s="172"/>
      <c r="K33" s="170"/>
      <c r="L33" s="173"/>
      <c r="M33" s="168"/>
      <c r="N33" s="169"/>
      <c r="O33" s="168">
        <v>4000000</v>
      </c>
      <c r="P33" s="174">
        <f>($O33)/1000000</f>
        <v>4</v>
      </c>
      <c r="Q33" s="256">
        <v>2182.12</v>
      </c>
      <c r="R33" s="175">
        <v>31300</v>
      </c>
      <c r="S33" s="168">
        <v>2.3807855519687111</v>
      </c>
      <c r="T33" s="169">
        <v>1.6</v>
      </c>
      <c r="U33" s="176">
        <v>6000000</v>
      </c>
      <c r="V33" s="174">
        <f>($U33)/1000000</f>
        <v>6</v>
      </c>
      <c r="W33" s="174"/>
      <c r="X33" s="171"/>
      <c r="Y33" s="280"/>
    </row>
    <row r="34" spans="1:25" ht="15.75" x14ac:dyDescent="0.25">
      <c r="A34" s="165" t="s">
        <v>29</v>
      </c>
      <c r="B34" s="166">
        <v>19.181999999999999</v>
      </c>
      <c r="C34" s="167">
        <v>26.04</v>
      </c>
      <c r="D34" s="168">
        <v>9.35</v>
      </c>
      <c r="E34" s="169">
        <v>3.71</v>
      </c>
      <c r="F34" s="166"/>
      <c r="G34" s="170">
        <v>2419870000</v>
      </c>
      <c r="H34" s="170">
        <v>2543690000</v>
      </c>
      <c r="I34" s="171">
        <v>3.11</v>
      </c>
      <c r="J34" s="172">
        <v>326530000</v>
      </c>
      <c r="K34" s="170">
        <v>885390000</v>
      </c>
      <c r="L34" s="173">
        <f>($K34)/1000000</f>
        <v>885.39</v>
      </c>
      <c r="M34" s="168">
        <v>37.059218822583006</v>
      </c>
      <c r="N34" s="169">
        <v>46.13</v>
      </c>
      <c r="O34" s="168">
        <v>460000</v>
      </c>
      <c r="P34" s="174">
        <f>($O34)/1000000</f>
        <v>0.46</v>
      </c>
      <c r="Q34" s="256">
        <v>485.9</v>
      </c>
      <c r="R34" s="175">
        <v>11450</v>
      </c>
      <c r="S34" s="168">
        <v>1.2797492747206616</v>
      </c>
      <c r="T34" s="169">
        <v>1.4</v>
      </c>
      <c r="U34" s="176"/>
      <c r="V34" s="174"/>
      <c r="W34" s="174"/>
      <c r="X34" s="171"/>
      <c r="Y34" s="280">
        <v>2</v>
      </c>
    </row>
    <row r="35" spans="1:25" ht="15.75" x14ac:dyDescent="0.25">
      <c r="A35" s="165" t="s">
        <v>30</v>
      </c>
      <c r="B35" s="166">
        <v>14.545</v>
      </c>
      <c r="C35" s="167"/>
      <c r="D35" s="168">
        <v>43.41</v>
      </c>
      <c r="E35" s="169">
        <v>14.43</v>
      </c>
      <c r="F35" s="166"/>
      <c r="G35" s="170">
        <v>627745000</v>
      </c>
      <c r="H35" s="170">
        <v>690170000</v>
      </c>
      <c r="I35" s="171">
        <v>0.61</v>
      </c>
      <c r="J35" s="172">
        <v>262550000</v>
      </c>
      <c r="K35" s="170">
        <v>428410000</v>
      </c>
      <c r="L35" s="173">
        <f>($K35)/1000000</f>
        <v>428.41</v>
      </c>
      <c r="M35" s="168">
        <v>46.834810563849736</v>
      </c>
      <c r="N35" s="169">
        <v>39.43</v>
      </c>
      <c r="O35" s="168">
        <v>1255434.74294</v>
      </c>
      <c r="P35" s="174">
        <f>($O35)/1000000</f>
        <v>1.2554347429400001</v>
      </c>
      <c r="Q35" s="256">
        <v>0.32</v>
      </c>
      <c r="R35" s="175">
        <v>51050</v>
      </c>
      <c r="S35" s="168">
        <v>4.2022693125670427</v>
      </c>
      <c r="T35" s="169">
        <v>2</v>
      </c>
      <c r="U35" s="176"/>
      <c r="V35" s="174"/>
      <c r="W35" s="174"/>
      <c r="X35" s="171"/>
      <c r="Y35" s="280"/>
    </row>
    <row r="36" spans="1:25" ht="15.75" x14ac:dyDescent="0.25">
      <c r="A36" s="165" t="s">
        <v>31</v>
      </c>
      <c r="B36" s="166">
        <v>17.364999999999998</v>
      </c>
      <c r="C36" s="167">
        <v>5.13</v>
      </c>
      <c r="D36" s="168"/>
      <c r="E36" s="169">
        <v>3.92</v>
      </c>
      <c r="F36" s="166"/>
      <c r="G36" s="170">
        <v>4336120000</v>
      </c>
      <c r="H36" s="170">
        <v>1536772000</v>
      </c>
      <c r="I36" s="171">
        <v>11.89</v>
      </c>
      <c r="J36" s="172">
        <v>41310000</v>
      </c>
      <c r="K36" s="170">
        <v>842930000</v>
      </c>
      <c r="L36" s="173">
        <f>($K36)/1000000</f>
        <v>842.93</v>
      </c>
      <c r="M36" s="168">
        <v>4.5609422370080219</v>
      </c>
      <c r="N36" s="169">
        <v>52.67</v>
      </c>
      <c r="O36" s="168"/>
      <c r="P36" s="174"/>
      <c r="Q36" s="256">
        <v>2788.08</v>
      </c>
      <c r="R36" s="175">
        <v>191300</v>
      </c>
      <c r="S36" s="168">
        <v>3.5808690430568531</v>
      </c>
      <c r="T36" s="169">
        <v>2.1</v>
      </c>
      <c r="U36" s="176"/>
      <c r="V36" s="174"/>
      <c r="W36" s="174"/>
      <c r="X36" s="171"/>
      <c r="Y36" s="280"/>
    </row>
    <row r="37" spans="1:25" ht="15.75" x14ac:dyDescent="0.25">
      <c r="A37" s="165" t="s">
        <v>32</v>
      </c>
      <c r="B37" s="166"/>
      <c r="C37" s="167">
        <v>11.14</v>
      </c>
      <c r="D37" s="168">
        <v>20.52</v>
      </c>
      <c r="E37" s="169">
        <v>10.7</v>
      </c>
      <c r="F37" s="166"/>
      <c r="G37" s="170">
        <v>3074277000</v>
      </c>
      <c r="H37" s="170">
        <v>6811044000</v>
      </c>
      <c r="I37" s="171">
        <v>10.39</v>
      </c>
      <c r="J37" s="172">
        <v>444380000</v>
      </c>
      <c r="K37" s="170">
        <v>1212600000</v>
      </c>
      <c r="L37" s="173">
        <f>($K37)/1000000</f>
        <v>1212.5999999999999</v>
      </c>
      <c r="M37" s="168">
        <v>36.815806389851367</v>
      </c>
      <c r="N37" s="169">
        <v>50.41</v>
      </c>
      <c r="O37" s="168">
        <v>-112831336.842375</v>
      </c>
      <c r="P37" s="174">
        <f t="shared" ref="P37:P42" si="0">($O37)/1000000</f>
        <v>-112.83133684237499</v>
      </c>
      <c r="Q37" s="256">
        <v>814</v>
      </c>
      <c r="R37" s="175">
        <v>23400</v>
      </c>
      <c r="S37" s="168">
        <v>1.254051380781221</v>
      </c>
      <c r="T37" s="169">
        <v>1.3</v>
      </c>
      <c r="U37" s="176"/>
      <c r="V37" s="174"/>
      <c r="W37" s="174"/>
      <c r="X37" s="171"/>
      <c r="Y37" s="280">
        <v>8</v>
      </c>
    </row>
    <row r="38" spans="1:25" ht="15.75" x14ac:dyDescent="0.25">
      <c r="A38" s="165" t="s">
        <v>33</v>
      </c>
      <c r="B38" s="166">
        <v>17.385999999999999</v>
      </c>
      <c r="C38" s="167">
        <v>20.82</v>
      </c>
      <c r="D38" s="168"/>
      <c r="E38" s="169"/>
      <c r="F38" s="166"/>
      <c r="G38" s="170"/>
      <c r="H38" s="170">
        <v>5288948000</v>
      </c>
      <c r="I38" s="171"/>
      <c r="J38" s="172"/>
      <c r="K38" s="170"/>
      <c r="L38" s="173">
        <f>($K38)/1000000</f>
        <v>0</v>
      </c>
      <c r="M38" s="168"/>
      <c r="N38" s="169"/>
      <c r="O38" s="168">
        <v>7580601938.1817799</v>
      </c>
      <c r="P38" s="174">
        <f t="shared" si="0"/>
        <v>7580.6019381817796</v>
      </c>
      <c r="Q38" s="256">
        <v>27525.63</v>
      </c>
      <c r="R38" s="175">
        <v>67500</v>
      </c>
      <c r="S38" s="168">
        <v>1.5541209191215484</v>
      </c>
      <c r="T38" s="169">
        <v>1.3</v>
      </c>
      <c r="U38" s="176"/>
      <c r="V38" s="174"/>
      <c r="W38" s="174"/>
      <c r="X38" s="171"/>
      <c r="Y38" s="280">
        <v>295</v>
      </c>
    </row>
    <row r="39" spans="1:25" ht="15.75" x14ac:dyDescent="0.25">
      <c r="A39" s="165" t="s">
        <v>34</v>
      </c>
      <c r="B39" s="166">
        <v>20.991</v>
      </c>
      <c r="C39" s="167">
        <v>17.27</v>
      </c>
      <c r="D39" s="168">
        <v>9.08</v>
      </c>
      <c r="E39" s="169">
        <v>5.89</v>
      </c>
      <c r="F39" s="166"/>
      <c r="G39" s="170">
        <v>1024982000</v>
      </c>
      <c r="H39" s="170"/>
      <c r="I39" s="171"/>
      <c r="J39" s="172">
        <v>105280000</v>
      </c>
      <c r="K39" s="170">
        <v>123000000</v>
      </c>
      <c r="L39" s="173"/>
      <c r="M39" s="168">
        <v>299.12490055688147</v>
      </c>
      <c r="N39" s="169">
        <v>225.11</v>
      </c>
      <c r="O39" s="168">
        <v>252601.21659828501</v>
      </c>
      <c r="P39" s="174">
        <f t="shared" si="0"/>
        <v>0.25260121659828499</v>
      </c>
      <c r="Q39" s="256">
        <v>110.01</v>
      </c>
      <c r="R39" s="175">
        <v>1200</v>
      </c>
      <c r="S39" s="168">
        <v>1.2740772002012855</v>
      </c>
      <c r="T39" s="169">
        <v>0.5</v>
      </c>
      <c r="U39" s="176">
        <v>101000000</v>
      </c>
      <c r="V39" s="174">
        <f>($U39)/1000000</f>
        <v>101</v>
      </c>
      <c r="W39" s="174">
        <v>312000000</v>
      </c>
      <c r="X39" s="171">
        <f>($W39)/1000000</f>
        <v>312</v>
      </c>
      <c r="Y39" s="280"/>
    </row>
    <row r="40" spans="1:25" ht="15.75" x14ac:dyDescent="0.25">
      <c r="A40" s="165" t="s">
        <v>35</v>
      </c>
      <c r="B40" s="166"/>
      <c r="C40" s="167"/>
      <c r="D40" s="168"/>
      <c r="E40" s="169"/>
      <c r="F40" s="166"/>
      <c r="G40" s="170"/>
      <c r="H40" s="170"/>
      <c r="I40" s="171"/>
      <c r="J40" s="172">
        <v>2990000</v>
      </c>
      <c r="K40" s="170"/>
      <c r="L40" s="173"/>
      <c r="M40" s="168">
        <v>119.55695949458195</v>
      </c>
      <c r="N40" s="169"/>
      <c r="O40" s="168">
        <v>49040000</v>
      </c>
      <c r="P40" s="174">
        <f t="shared" si="0"/>
        <v>49.04</v>
      </c>
      <c r="Q40" s="256">
        <v>37433.21</v>
      </c>
      <c r="R40" s="175"/>
      <c r="S40" s="168"/>
      <c r="T40" s="169"/>
      <c r="U40" s="176"/>
      <c r="V40" s="174"/>
      <c r="W40" s="174"/>
      <c r="X40" s="171"/>
      <c r="Y40" s="280"/>
    </row>
    <row r="41" spans="1:25" ht="15.75" x14ac:dyDescent="0.25">
      <c r="A41" s="165" t="s">
        <v>36</v>
      </c>
      <c r="B41" s="166">
        <v>10.789</v>
      </c>
      <c r="C41" s="167">
        <v>8.0299999999999994</v>
      </c>
      <c r="D41" s="168">
        <v>13.21</v>
      </c>
      <c r="E41" s="169"/>
      <c r="F41" s="166"/>
      <c r="G41" s="170">
        <v>573029000</v>
      </c>
      <c r="H41" s="170">
        <v>657361000</v>
      </c>
      <c r="I41" s="171">
        <v>0.73</v>
      </c>
      <c r="J41" s="172">
        <v>248890000</v>
      </c>
      <c r="K41" s="170">
        <v>507810000</v>
      </c>
      <c r="L41" s="173">
        <f>($K41)/1000000</f>
        <v>507.81</v>
      </c>
      <c r="M41" s="168">
        <v>85.446288550217929</v>
      </c>
      <c r="N41" s="169">
        <v>108.99</v>
      </c>
      <c r="O41" s="168">
        <v>697850.06510583602</v>
      </c>
      <c r="P41" s="174">
        <f t="shared" si="0"/>
        <v>0.69785006510583603</v>
      </c>
      <c r="Q41" s="256">
        <v>17.18</v>
      </c>
      <c r="R41" s="175">
        <v>8150</v>
      </c>
      <c r="S41" s="168">
        <v>1.1599999999999999</v>
      </c>
      <c r="T41" s="169">
        <v>1.3</v>
      </c>
      <c r="U41" s="176"/>
      <c r="V41" s="174"/>
      <c r="W41" s="174"/>
      <c r="X41" s="171"/>
      <c r="Y41" s="280"/>
    </row>
    <row r="42" spans="1:25" ht="15.75" x14ac:dyDescent="0.25">
      <c r="A42" s="165" t="s">
        <v>37</v>
      </c>
      <c r="B42" s="166"/>
      <c r="C42" s="167">
        <v>4.37</v>
      </c>
      <c r="D42" s="168">
        <v>4.3</v>
      </c>
      <c r="E42" s="169"/>
      <c r="F42" s="166"/>
      <c r="G42" s="170">
        <v>1820933000</v>
      </c>
      <c r="H42" s="170">
        <v>2857382000</v>
      </c>
      <c r="I42" s="171">
        <v>3.13</v>
      </c>
      <c r="J42" s="172">
        <v>310580000</v>
      </c>
      <c r="K42" s="170">
        <v>647830000</v>
      </c>
      <c r="L42" s="173">
        <f>($K42)/1000000</f>
        <v>647.83000000000004</v>
      </c>
      <c r="M42" s="168">
        <v>52.184514550268553</v>
      </c>
      <c r="N42" s="169">
        <v>43.48</v>
      </c>
      <c r="O42" s="168">
        <v>9400000</v>
      </c>
      <c r="P42" s="174">
        <f t="shared" si="0"/>
        <v>9.4</v>
      </c>
      <c r="Q42" s="256">
        <v>335</v>
      </c>
      <c r="R42" s="175">
        <v>39850</v>
      </c>
      <c r="S42" s="168">
        <v>1.7180972627661526</v>
      </c>
      <c r="T42" s="169">
        <v>2.2000000000000002</v>
      </c>
      <c r="U42" s="176"/>
      <c r="V42" s="174"/>
      <c r="W42" s="174"/>
      <c r="X42" s="171"/>
      <c r="Y42" s="280">
        <v>2</v>
      </c>
    </row>
    <row r="43" spans="1:25" ht="15.75" x14ac:dyDescent="0.25">
      <c r="A43" s="165" t="s">
        <v>38</v>
      </c>
      <c r="B43" s="166"/>
      <c r="C43" s="167"/>
      <c r="D43" s="168"/>
      <c r="E43" s="169"/>
      <c r="F43" s="166"/>
      <c r="G43" s="170"/>
      <c r="H43" s="170"/>
      <c r="I43" s="171"/>
      <c r="J43" s="172"/>
      <c r="K43" s="170"/>
      <c r="L43" s="173"/>
      <c r="M43" s="168"/>
      <c r="N43" s="169"/>
      <c r="O43" s="168"/>
      <c r="P43" s="174"/>
      <c r="Q43" s="256"/>
      <c r="R43" s="175"/>
      <c r="S43" s="168"/>
      <c r="T43" s="169"/>
      <c r="U43" s="176"/>
      <c r="V43" s="174"/>
      <c r="W43" s="174"/>
      <c r="X43" s="171"/>
      <c r="Y43" s="280"/>
    </row>
    <row r="44" spans="1:25" ht="15.75" x14ac:dyDescent="0.25">
      <c r="A44" s="165" t="s">
        <v>39</v>
      </c>
      <c r="B44" s="166">
        <v>21.114000000000001</v>
      </c>
      <c r="C44" s="167">
        <v>13.96</v>
      </c>
      <c r="D44" s="168"/>
      <c r="E44" s="169"/>
      <c r="F44" s="166"/>
      <c r="G44" s="170">
        <v>96244880000</v>
      </c>
      <c r="H44" s="170"/>
      <c r="I44" s="171"/>
      <c r="J44" s="172">
        <v>103540000</v>
      </c>
      <c r="K44" s="170">
        <v>69460000</v>
      </c>
      <c r="L44" s="173">
        <f t="shared" ref="L44:L51" si="1">($K44)/1000000</f>
        <v>69.459999999999994</v>
      </c>
      <c r="M44" s="168">
        <v>7.8356703872352886</v>
      </c>
      <c r="N44" s="169">
        <v>3.85</v>
      </c>
      <c r="O44" s="168">
        <v>661200000</v>
      </c>
      <c r="P44" s="174">
        <f t="shared" ref="P44:P51" si="2">($O44)/1000000</f>
        <v>661.2</v>
      </c>
      <c r="Q44" s="256">
        <v>6418.58</v>
      </c>
      <c r="R44" s="175">
        <v>121900</v>
      </c>
      <c r="S44" s="168">
        <v>3.0590737160112091</v>
      </c>
      <c r="T44" s="169">
        <v>1.9</v>
      </c>
      <c r="U44" s="176"/>
      <c r="V44" s="174"/>
      <c r="W44" s="174"/>
      <c r="X44" s="171"/>
      <c r="Y44" s="280">
        <v>50</v>
      </c>
    </row>
    <row r="45" spans="1:25" ht="15.75" x14ac:dyDescent="0.25">
      <c r="A45" s="165" t="s">
        <v>40</v>
      </c>
      <c r="B45" s="166">
        <v>15.689</v>
      </c>
      <c r="C45" s="167">
        <v>14.26</v>
      </c>
      <c r="D45" s="168">
        <v>11.69</v>
      </c>
      <c r="E45" s="169">
        <v>7.62</v>
      </c>
      <c r="F45" s="166"/>
      <c r="G45" s="170">
        <v>685418102000</v>
      </c>
      <c r="H45" s="170">
        <v>959509815000</v>
      </c>
      <c r="I45" s="171">
        <v>1710.23</v>
      </c>
      <c r="J45" s="172">
        <v>2032370000</v>
      </c>
      <c r="K45" s="170">
        <v>-1045040000</v>
      </c>
      <c r="L45" s="173">
        <f t="shared" si="1"/>
        <v>-1045.04</v>
      </c>
      <c r="M45" s="168">
        <v>1.7903425432858961</v>
      </c>
      <c r="N45" s="169">
        <v>-0.75</v>
      </c>
      <c r="O45" s="168">
        <v>3487000000</v>
      </c>
      <c r="P45" s="174">
        <f t="shared" si="2"/>
        <v>3487</v>
      </c>
      <c r="Q45" s="256">
        <v>168223.58</v>
      </c>
      <c r="R45" s="175">
        <v>2695000</v>
      </c>
      <c r="S45" s="168">
        <v>1.7271526490409368</v>
      </c>
      <c r="T45" s="169">
        <v>1.9</v>
      </c>
      <c r="U45" s="176">
        <v>941000000</v>
      </c>
      <c r="V45" s="174">
        <f>($U45)/1000000</f>
        <v>941</v>
      </c>
      <c r="W45" s="174">
        <v>1966000000</v>
      </c>
      <c r="X45" s="171">
        <f>($W45)/1000000</f>
        <v>1966</v>
      </c>
      <c r="Y45" s="281">
        <v>1117</v>
      </c>
    </row>
    <row r="46" spans="1:25" ht="15.75" x14ac:dyDescent="0.25">
      <c r="A46" s="165" t="s">
        <v>41</v>
      </c>
      <c r="B46" s="166">
        <v>23.93</v>
      </c>
      <c r="C46" s="167">
        <v>14.81</v>
      </c>
      <c r="D46" s="168">
        <v>43.11</v>
      </c>
      <c r="E46" s="169">
        <v>41.63</v>
      </c>
      <c r="F46" s="166">
        <v>57.399000000000001</v>
      </c>
      <c r="G46" s="170">
        <v>76917593000</v>
      </c>
      <c r="H46" s="170">
        <v>102345118000</v>
      </c>
      <c r="I46" s="171">
        <v>124.36</v>
      </c>
      <c r="J46" s="172">
        <v>88540000</v>
      </c>
      <c r="K46" s="170">
        <v>844850000</v>
      </c>
      <c r="L46" s="173">
        <f t="shared" si="1"/>
        <v>844.85</v>
      </c>
      <c r="M46" s="168">
        <v>2.6583047659645476</v>
      </c>
      <c r="N46" s="169">
        <v>17.22</v>
      </c>
      <c r="O46" s="168">
        <v>500000000</v>
      </c>
      <c r="P46" s="174">
        <f t="shared" si="2"/>
        <v>500</v>
      </c>
      <c r="Q46" s="256">
        <v>14013.38</v>
      </c>
      <c r="R46" s="175">
        <v>481100</v>
      </c>
      <c r="S46" s="168">
        <v>2.8316262787661581</v>
      </c>
      <c r="T46" s="169">
        <v>3.1</v>
      </c>
      <c r="U46" s="176"/>
      <c r="V46" s="174"/>
      <c r="W46" s="174"/>
      <c r="X46" s="171"/>
      <c r="Y46" s="280">
        <v>102</v>
      </c>
    </row>
    <row r="47" spans="1:25" ht="15.75" x14ac:dyDescent="0.25">
      <c r="A47" s="165" t="s">
        <v>42</v>
      </c>
      <c r="B47" s="166"/>
      <c r="C47" s="167">
        <v>9.9499999999999993</v>
      </c>
      <c r="D47" s="168">
        <v>2.91</v>
      </c>
      <c r="E47" s="169">
        <v>1.87</v>
      </c>
      <c r="F47" s="166"/>
      <c r="G47" s="170">
        <v>277941000</v>
      </c>
      <c r="H47" s="170">
        <v>145043000</v>
      </c>
      <c r="I47" s="171">
        <v>0.16</v>
      </c>
      <c r="J47" s="172">
        <v>44880000</v>
      </c>
      <c r="K47" s="170">
        <v>66830000</v>
      </c>
      <c r="L47" s="173">
        <f t="shared" si="1"/>
        <v>66.83</v>
      </c>
      <c r="M47" s="168">
        <v>108.72356403982654</v>
      </c>
      <c r="N47" s="169">
        <v>82.11</v>
      </c>
      <c r="O47" s="168">
        <v>393003.10379242001</v>
      </c>
      <c r="P47" s="174">
        <f t="shared" si="2"/>
        <v>0.39300310379241998</v>
      </c>
      <c r="Q47" s="256">
        <v>8.61</v>
      </c>
      <c r="R47" s="175"/>
      <c r="S47" s="168"/>
      <c r="T47" s="169"/>
      <c r="U47" s="176"/>
      <c r="V47" s="174"/>
      <c r="W47" s="174"/>
      <c r="X47" s="171"/>
      <c r="Y47" s="280"/>
    </row>
    <row r="48" spans="1:25" ht="15.75" x14ac:dyDescent="0.25">
      <c r="A48" s="165" t="s">
        <v>43</v>
      </c>
      <c r="B48" s="166">
        <v>14.266</v>
      </c>
      <c r="C48" s="167">
        <v>5.51</v>
      </c>
      <c r="D48" s="168"/>
      <c r="E48" s="169">
        <v>2.97</v>
      </c>
      <c r="F48" s="166"/>
      <c r="G48" s="170">
        <v>5448247000</v>
      </c>
      <c r="H48" s="170">
        <v>5507884000</v>
      </c>
      <c r="I48" s="171">
        <v>5.12</v>
      </c>
      <c r="J48" s="172">
        <v>895790000</v>
      </c>
      <c r="K48" s="170">
        <v>2280210000</v>
      </c>
      <c r="L48" s="173">
        <f t="shared" si="1"/>
        <v>2280.21</v>
      </c>
      <c r="M48" s="168">
        <v>25.659548416123922</v>
      </c>
      <c r="N48" s="169">
        <v>28.03</v>
      </c>
      <c r="O48" s="168">
        <v>-14460000</v>
      </c>
      <c r="P48" s="174">
        <f t="shared" si="2"/>
        <v>-14.46</v>
      </c>
      <c r="Q48" s="256">
        <v>1053.6600000000001</v>
      </c>
      <c r="R48" s="175">
        <v>134250</v>
      </c>
      <c r="S48" s="168"/>
      <c r="T48" s="169">
        <v>0.7</v>
      </c>
      <c r="U48" s="176"/>
      <c r="V48" s="174"/>
      <c r="W48" s="174"/>
      <c r="X48" s="171"/>
      <c r="Y48" s="280"/>
    </row>
    <row r="49" spans="1:25" ht="15.75" x14ac:dyDescent="0.25">
      <c r="A49" s="165" t="s">
        <v>44</v>
      </c>
      <c r="B49" s="166">
        <v>43.823999999999998</v>
      </c>
      <c r="C49" s="167">
        <v>11.64</v>
      </c>
      <c r="D49" s="168">
        <v>34.57</v>
      </c>
      <c r="E49" s="169"/>
      <c r="F49" s="166"/>
      <c r="G49" s="170">
        <v>2523103000</v>
      </c>
      <c r="H49" s="170">
        <v>3900809000</v>
      </c>
      <c r="I49" s="171">
        <v>4.45</v>
      </c>
      <c r="J49" s="172">
        <v>217160000</v>
      </c>
      <c r="K49" s="170">
        <v>107970000</v>
      </c>
      <c r="L49" s="173">
        <f t="shared" si="1"/>
        <v>107.97</v>
      </c>
      <c r="M49" s="168">
        <v>91.118008226467438</v>
      </c>
      <c r="N49" s="169">
        <v>20.52</v>
      </c>
      <c r="O49" s="168">
        <v>22551558.2245</v>
      </c>
      <c r="P49" s="174">
        <f t="shared" si="2"/>
        <v>22.551558224499999</v>
      </c>
      <c r="Q49" s="256">
        <v>1158.82</v>
      </c>
      <c r="R49" s="175">
        <v>12000</v>
      </c>
      <c r="S49" s="168"/>
      <c r="T49" s="169">
        <v>6.2</v>
      </c>
      <c r="U49" s="176"/>
      <c r="V49" s="174"/>
      <c r="W49" s="174"/>
      <c r="X49" s="171"/>
      <c r="Y49" s="280"/>
    </row>
    <row r="50" spans="1:25" ht="15.75" x14ac:dyDescent="0.25">
      <c r="A50" s="165" t="s">
        <v>45</v>
      </c>
      <c r="B50" s="166">
        <v>24.716999999999999</v>
      </c>
      <c r="C50" s="167">
        <v>17.34</v>
      </c>
      <c r="D50" s="168">
        <v>24.53</v>
      </c>
      <c r="E50" s="169">
        <v>14.85</v>
      </c>
      <c r="F50" s="166"/>
      <c r="G50" s="170">
        <v>10291498000</v>
      </c>
      <c r="H50" s="170">
        <v>20974122000</v>
      </c>
      <c r="I50" s="171">
        <v>25.61</v>
      </c>
      <c r="J50" s="172">
        <v>226980000</v>
      </c>
      <c r="K50" s="170">
        <v>99020000</v>
      </c>
      <c r="L50" s="173">
        <f t="shared" si="1"/>
        <v>99.02</v>
      </c>
      <c r="M50" s="168">
        <v>73.729491569247998</v>
      </c>
      <c r="N50" s="169">
        <v>20.18</v>
      </c>
      <c r="O50" s="168">
        <v>162500000</v>
      </c>
      <c r="P50" s="174">
        <f t="shared" si="2"/>
        <v>162.5</v>
      </c>
      <c r="Q50" s="256">
        <v>2856.01</v>
      </c>
      <c r="R50" s="175">
        <v>9800</v>
      </c>
      <c r="S50" s="168"/>
      <c r="T50" s="169">
        <v>0</v>
      </c>
      <c r="U50" s="176"/>
      <c r="V50" s="174"/>
      <c r="W50" s="174"/>
      <c r="X50" s="171"/>
      <c r="Y50" s="280"/>
    </row>
    <row r="51" spans="1:25" ht="15.75" x14ac:dyDescent="0.25">
      <c r="A51" s="165" t="s">
        <v>46</v>
      </c>
      <c r="B51" s="166">
        <v>16.077999999999999</v>
      </c>
      <c r="C51" s="167">
        <v>14.36</v>
      </c>
      <c r="D51" s="168">
        <v>35.44</v>
      </c>
      <c r="E51" s="169">
        <v>17.600000000000001</v>
      </c>
      <c r="F51" s="166"/>
      <c r="G51" s="170">
        <v>12012152000</v>
      </c>
      <c r="H51" s="170">
        <v>10856989000</v>
      </c>
      <c r="I51" s="171">
        <v>13.43</v>
      </c>
      <c r="J51" s="172">
        <v>686400000</v>
      </c>
      <c r="K51" s="170">
        <v>827450000</v>
      </c>
      <c r="L51" s="173">
        <f t="shared" si="1"/>
        <v>827.45</v>
      </c>
      <c r="M51" s="168">
        <v>56.653267640634063</v>
      </c>
      <c r="N51" s="169">
        <v>34.06</v>
      </c>
      <c r="O51" s="168">
        <v>48114925.541507602</v>
      </c>
      <c r="P51" s="174">
        <f t="shared" si="2"/>
        <v>48.114925541507603</v>
      </c>
      <c r="Q51" s="256">
        <v>674.68</v>
      </c>
      <c r="R51" s="175">
        <v>25000</v>
      </c>
      <c r="S51" s="168"/>
      <c r="T51" s="169">
        <v>1.3</v>
      </c>
      <c r="U51" s="176"/>
      <c r="V51" s="174"/>
      <c r="W51" s="174"/>
      <c r="X51" s="171"/>
      <c r="Y51" s="280">
        <v>4</v>
      </c>
    </row>
    <row r="52" spans="1:25" ht="15.75" x14ac:dyDescent="0.25">
      <c r="A52" s="165" t="s">
        <v>47</v>
      </c>
      <c r="B52" s="166">
        <v>34.915999999999997</v>
      </c>
      <c r="C52" s="167">
        <v>19.5</v>
      </c>
      <c r="D52" s="168"/>
      <c r="E52" s="169"/>
      <c r="F52" s="166"/>
      <c r="G52" s="170"/>
      <c r="H52" s="170"/>
      <c r="I52" s="179"/>
      <c r="J52" s="172"/>
      <c r="K52" s="170"/>
      <c r="L52" s="173"/>
      <c r="M52" s="168"/>
      <c r="N52" s="169"/>
      <c r="O52" s="168"/>
      <c r="P52" s="174"/>
      <c r="Q52" s="256">
        <v>2040.46</v>
      </c>
      <c r="R52" s="175">
        <v>18550</v>
      </c>
      <c r="S52" s="168">
        <v>9.3456109728556225</v>
      </c>
      <c r="T52" s="169">
        <v>1.4</v>
      </c>
      <c r="U52" s="176"/>
      <c r="V52" s="174"/>
      <c r="W52" s="174"/>
      <c r="X52" s="171"/>
      <c r="Y52" s="280">
        <v>11</v>
      </c>
    </row>
    <row r="53" spans="1:25" ht="15.75" x14ac:dyDescent="0.25">
      <c r="A53" s="165" t="s">
        <v>48</v>
      </c>
      <c r="B53" s="166"/>
      <c r="C53" s="167">
        <v>30.96</v>
      </c>
      <c r="D53" s="168"/>
      <c r="E53" s="169"/>
      <c r="F53" s="166"/>
      <c r="G53" s="170"/>
      <c r="H53" s="170"/>
      <c r="I53" s="179"/>
      <c r="J53" s="172">
        <v>51810000</v>
      </c>
      <c r="K53" s="170">
        <v>717780000</v>
      </c>
      <c r="L53" s="173">
        <f>($K53)/1000000</f>
        <v>717.78</v>
      </c>
      <c r="M53" s="168">
        <v>4.8873480887035283</v>
      </c>
      <c r="N53" s="169">
        <v>62.5</v>
      </c>
      <c r="O53" s="168">
        <v>1170000</v>
      </c>
      <c r="P53" s="174">
        <f>($O53)/1000000</f>
        <v>1.17</v>
      </c>
      <c r="Q53" s="256"/>
      <c r="R53" s="175">
        <v>75500</v>
      </c>
      <c r="S53" s="168"/>
      <c r="T53" s="169"/>
      <c r="U53" s="176"/>
      <c r="V53" s="174"/>
      <c r="W53" s="174"/>
      <c r="X53" s="171"/>
      <c r="Y53" s="280"/>
    </row>
    <row r="54" spans="1:25" ht="15.75" x14ac:dyDescent="0.25">
      <c r="A54" s="165" t="s">
        <v>49</v>
      </c>
      <c r="B54" s="166"/>
      <c r="C54" s="167"/>
      <c r="D54" s="168"/>
      <c r="E54" s="169"/>
      <c r="F54" s="166"/>
      <c r="G54" s="170"/>
      <c r="H54" s="170"/>
      <c r="I54" s="179"/>
      <c r="J54" s="172"/>
      <c r="K54" s="170"/>
      <c r="L54" s="179"/>
      <c r="M54" s="168"/>
      <c r="N54" s="169"/>
      <c r="O54" s="168"/>
      <c r="P54" s="174"/>
      <c r="Q54" s="256">
        <v>172.68</v>
      </c>
      <c r="R54" s="175"/>
      <c r="S54" s="168"/>
      <c r="T54" s="169"/>
      <c r="U54" s="176"/>
      <c r="V54" s="174"/>
      <c r="W54" s="174"/>
      <c r="X54" s="171"/>
      <c r="Y54" s="280"/>
    </row>
    <row r="55" spans="1:25" ht="15.75" x14ac:dyDescent="0.25">
      <c r="A55" s="165" t="s">
        <v>50</v>
      </c>
      <c r="B55" s="166">
        <v>37.188000000000002</v>
      </c>
      <c r="C55" s="167">
        <v>15.17</v>
      </c>
      <c r="D55" s="168"/>
      <c r="E55" s="169"/>
      <c r="F55" s="166"/>
      <c r="G55" s="170"/>
      <c r="H55" s="170"/>
      <c r="I55" s="179"/>
      <c r="J55" s="172">
        <v>38430000</v>
      </c>
      <c r="K55" s="170"/>
      <c r="L55" s="179"/>
      <c r="M55" s="168">
        <v>50.129726810598854</v>
      </c>
      <c r="N55" s="169"/>
      <c r="O55" s="168">
        <v>126615461.385104</v>
      </c>
      <c r="P55" s="174">
        <f>($O55)/1000000</f>
        <v>126.615461385104</v>
      </c>
      <c r="Q55" s="256">
        <v>11018.81</v>
      </c>
      <c r="R55" s="175">
        <v>15750</v>
      </c>
      <c r="S55" s="168">
        <v>3.2306064154153469</v>
      </c>
      <c r="T55" s="169">
        <v>1.9</v>
      </c>
      <c r="U55" s="176"/>
      <c r="V55" s="174"/>
      <c r="W55" s="174"/>
      <c r="X55" s="171"/>
      <c r="Y55" s="280">
        <v>30</v>
      </c>
    </row>
    <row r="56" spans="1:25" ht="15.75" x14ac:dyDescent="0.25">
      <c r="A56" s="165" t="s">
        <v>51</v>
      </c>
      <c r="B56" s="166">
        <v>31.606000000000002</v>
      </c>
      <c r="C56" s="167">
        <v>19.09</v>
      </c>
      <c r="D56" s="168"/>
      <c r="E56" s="169"/>
      <c r="F56" s="166"/>
      <c r="G56" s="170"/>
      <c r="H56" s="170"/>
      <c r="I56" s="179"/>
      <c r="J56" s="172"/>
      <c r="K56" s="170"/>
      <c r="L56" s="179"/>
      <c r="M56" s="168"/>
      <c r="N56" s="169"/>
      <c r="O56" s="168"/>
      <c r="P56" s="174"/>
      <c r="Q56" s="256">
        <v>9210.08</v>
      </c>
      <c r="R56" s="175">
        <v>23200</v>
      </c>
      <c r="S56" s="168">
        <v>1.8436097324337084</v>
      </c>
      <c r="T56" s="169">
        <v>1.1000000000000001</v>
      </c>
      <c r="U56" s="176"/>
      <c r="V56" s="174"/>
      <c r="W56" s="174">
        <v>120000000</v>
      </c>
      <c r="X56" s="171">
        <f>($W56)/1000000</f>
        <v>120</v>
      </c>
      <c r="Y56" s="280"/>
    </row>
    <row r="57" spans="1:25" ht="15.75" x14ac:dyDescent="0.25">
      <c r="A57" s="165" t="s">
        <v>52</v>
      </c>
      <c r="B57" s="166">
        <v>39.219000000000001</v>
      </c>
      <c r="C57" s="167">
        <v>24.98</v>
      </c>
      <c r="D57" s="168"/>
      <c r="E57" s="169"/>
      <c r="F57" s="166"/>
      <c r="G57" s="170"/>
      <c r="H57" s="170"/>
      <c r="I57" s="179"/>
      <c r="J57" s="172"/>
      <c r="K57" s="170"/>
      <c r="L57" s="179"/>
      <c r="M57" s="168"/>
      <c r="N57" s="169"/>
      <c r="O57" s="168">
        <v>1132146349.95012</v>
      </c>
      <c r="P57" s="174">
        <f>($O57)/1000000</f>
        <v>1132.1463499501199</v>
      </c>
      <c r="Q57" s="256">
        <v>2357.37</v>
      </c>
      <c r="R57" s="175">
        <v>16100</v>
      </c>
      <c r="S57" s="168">
        <v>1.7133132917134604</v>
      </c>
      <c r="T57" s="169">
        <v>1.2</v>
      </c>
      <c r="U57" s="176">
        <v>71000000</v>
      </c>
      <c r="V57" s="174">
        <f>($U57)/1000000</f>
        <v>71</v>
      </c>
      <c r="W57" s="174">
        <v>15000000</v>
      </c>
      <c r="X57" s="171">
        <f>($W57)/1000000</f>
        <v>15</v>
      </c>
      <c r="Y57" s="281">
        <v>54</v>
      </c>
    </row>
    <row r="58" spans="1:25" ht="15.75" x14ac:dyDescent="0.25">
      <c r="A58" s="165" t="s">
        <v>53</v>
      </c>
      <c r="B58" s="166"/>
      <c r="C58" s="167">
        <v>32.44</v>
      </c>
      <c r="D58" s="168"/>
      <c r="E58" s="169">
        <v>11.06</v>
      </c>
      <c r="F58" s="166"/>
      <c r="G58" s="170">
        <v>767008000</v>
      </c>
      <c r="H58" s="170">
        <v>957452000</v>
      </c>
      <c r="I58" s="171">
        <v>2.0499999999999998</v>
      </c>
      <c r="J58" s="172">
        <v>207010000</v>
      </c>
      <c r="K58" s="170">
        <v>134090000</v>
      </c>
      <c r="L58" s="173">
        <f t="shared" ref="L58:L65" si="3">($K58)/1000000</f>
        <v>134.09</v>
      </c>
      <c r="M58" s="168">
        <v>350.90960869535735</v>
      </c>
      <c r="N58" s="169">
        <v>140.12</v>
      </c>
      <c r="O58" s="168"/>
      <c r="P58" s="174"/>
      <c r="Q58" s="256">
        <v>165</v>
      </c>
      <c r="R58" s="175">
        <v>13100</v>
      </c>
      <c r="S58" s="168">
        <v>5.9487202677037176</v>
      </c>
      <c r="T58" s="169"/>
      <c r="U58" s="176"/>
      <c r="V58" s="174"/>
      <c r="W58" s="174"/>
      <c r="X58" s="171"/>
      <c r="Y58" s="280"/>
    </row>
    <row r="59" spans="1:25" ht="15.75" x14ac:dyDescent="0.25">
      <c r="A59" s="165" t="s">
        <v>54</v>
      </c>
      <c r="B59" s="166">
        <v>26.292000000000002</v>
      </c>
      <c r="C59" s="167"/>
      <c r="D59" s="168">
        <v>6.63</v>
      </c>
      <c r="E59" s="169">
        <v>11.74</v>
      </c>
      <c r="F59" s="166">
        <v>64.887</v>
      </c>
      <c r="G59" s="170">
        <v>283941000</v>
      </c>
      <c r="H59" s="170">
        <v>291376000</v>
      </c>
      <c r="I59" s="171">
        <v>0.28999999999999998</v>
      </c>
      <c r="J59" s="172">
        <v>19640000</v>
      </c>
      <c r="K59" s="170">
        <v>18720000</v>
      </c>
      <c r="L59" s="173">
        <f t="shared" si="3"/>
        <v>18.72</v>
      </c>
      <c r="M59" s="168">
        <v>276.90051883600273</v>
      </c>
      <c r="N59" s="169">
        <v>253.23</v>
      </c>
      <c r="O59" s="168">
        <v>12888888.888888899</v>
      </c>
      <c r="P59" s="174">
        <f t="shared" ref="P59:P64" si="4">($O59)/1000000</f>
        <v>12.8888888888889</v>
      </c>
      <c r="Q59" s="256">
        <v>-2.11</v>
      </c>
      <c r="R59" s="175"/>
      <c r="S59" s="168"/>
      <c r="T59" s="169"/>
      <c r="U59" s="176"/>
      <c r="V59" s="174"/>
      <c r="W59" s="174"/>
      <c r="X59" s="171"/>
      <c r="Y59" s="280"/>
    </row>
    <row r="60" spans="1:25" ht="15.75" x14ac:dyDescent="0.25">
      <c r="A60" s="165" t="s">
        <v>55</v>
      </c>
      <c r="B60" s="166">
        <v>15.958</v>
      </c>
      <c r="C60" s="167">
        <v>12.17</v>
      </c>
      <c r="D60" s="168">
        <v>12.45</v>
      </c>
      <c r="E60" s="169">
        <v>15.56</v>
      </c>
      <c r="F60" s="166"/>
      <c r="G60" s="170">
        <v>15394837000</v>
      </c>
      <c r="H60" s="170">
        <v>26707974000</v>
      </c>
      <c r="I60" s="171">
        <v>29.77</v>
      </c>
      <c r="J60" s="172">
        <v>101660000</v>
      </c>
      <c r="K60" s="170">
        <v>117600000</v>
      </c>
      <c r="L60" s="173">
        <f t="shared" si="3"/>
        <v>117.6</v>
      </c>
      <c r="M60" s="168">
        <v>14.031500068942892</v>
      </c>
      <c r="N60" s="169">
        <v>10.92</v>
      </c>
      <c r="O60" s="168">
        <v>132800000</v>
      </c>
      <c r="P60" s="174">
        <f t="shared" si="4"/>
        <v>132.80000000000001</v>
      </c>
      <c r="Q60" s="256">
        <v>3597.2</v>
      </c>
      <c r="R60" s="175">
        <v>71050</v>
      </c>
      <c r="S60" s="168">
        <v>0.54401240424102215</v>
      </c>
      <c r="T60" s="169">
        <v>0.7</v>
      </c>
      <c r="U60" s="176"/>
      <c r="V60" s="174"/>
      <c r="W60" s="174"/>
      <c r="X60" s="171"/>
      <c r="Y60" s="280"/>
    </row>
    <row r="61" spans="1:25" ht="15.75" x14ac:dyDescent="0.25">
      <c r="A61" s="165" t="s">
        <v>56</v>
      </c>
      <c r="B61" s="166"/>
      <c r="C61" s="167">
        <v>14.57</v>
      </c>
      <c r="D61" s="168">
        <v>33.21</v>
      </c>
      <c r="E61" s="169">
        <v>29.25</v>
      </c>
      <c r="F61" s="166"/>
      <c r="G61" s="170">
        <v>16496648000</v>
      </c>
      <c r="H61" s="170">
        <v>26332952000</v>
      </c>
      <c r="I61" s="171">
        <v>39.53</v>
      </c>
      <c r="J61" s="172">
        <v>159320000</v>
      </c>
      <c r="K61" s="170">
        <v>203080000</v>
      </c>
      <c r="L61" s="173">
        <f t="shared" si="3"/>
        <v>203.08</v>
      </c>
      <c r="M61" s="168">
        <v>15.73749557098947</v>
      </c>
      <c r="N61" s="169">
        <v>12.22</v>
      </c>
      <c r="O61" s="168">
        <v>126000000</v>
      </c>
      <c r="P61" s="174">
        <f t="shared" si="4"/>
        <v>126</v>
      </c>
      <c r="Q61" s="256">
        <v>618.42999999999995</v>
      </c>
      <c r="R61" s="175">
        <v>40750</v>
      </c>
      <c r="S61" s="168">
        <v>2.3519509111754524</v>
      </c>
      <c r="T61" s="169">
        <v>2.4</v>
      </c>
      <c r="U61" s="176"/>
      <c r="V61" s="174"/>
      <c r="W61" s="174"/>
      <c r="X61" s="171"/>
      <c r="Y61" s="280">
        <v>20</v>
      </c>
    </row>
    <row r="62" spans="1:25" ht="15.75" x14ac:dyDescent="0.25">
      <c r="A62" s="165" t="s">
        <v>57</v>
      </c>
      <c r="B62" s="166">
        <v>20.989000000000001</v>
      </c>
      <c r="C62" s="167">
        <v>10.09</v>
      </c>
      <c r="D62" s="168">
        <v>28.59</v>
      </c>
      <c r="E62" s="169">
        <v>15.12</v>
      </c>
      <c r="F62" s="166"/>
      <c r="G62" s="170">
        <v>35000692000</v>
      </c>
      <c r="H62" s="170">
        <v>39623992000</v>
      </c>
      <c r="I62" s="171">
        <v>82.88</v>
      </c>
      <c r="J62" s="172">
        <v>6065200000</v>
      </c>
      <c r="K62" s="170">
        <v>-113700000</v>
      </c>
      <c r="L62" s="173">
        <f t="shared" si="3"/>
        <v>-113.7</v>
      </c>
      <c r="M62" s="168">
        <v>107.66000242755094</v>
      </c>
      <c r="N62" s="169">
        <v>-1.17</v>
      </c>
      <c r="O62" s="168">
        <v>734000000</v>
      </c>
      <c r="P62" s="174">
        <f t="shared" si="4"/>
        <v>734</v>
      </c>
      <c r="Q62" s="256">
        <v>7391.7</v>
      </c>
      <c r="R62" s="175">
        <v>835500</v>
      </c>
      <c r="S62" s="168">
        <v>3.8941176470588235</v>
      </c>
      <c r="T62" s="169">
        <v>1.3</v>
      </c>
      <c r="U62" s="176">
        <v>20000000</v>
      </c>
      <c r="V62" s="174">
        <f>($U62)/1000000</f>
        <v>20</v>
      </c>
      <c r="W62" s="174">
        <v>22000000</v>
      </c>
      <c r="X62" s="171">
        <f>($W62)/1000000</f>
        <v>22</v>
      </c>
      <c r="Y62" s="281">
        <v>2355</v>
      </c>
    </row>
    <row r="63" spans="1:25" ht="15.75" x14ac:dyDescent="0.25">
      <c r="A63" s="165" t="s">
        <v>58</v>
      </c>
      <c r="B63" s="166">
        <v>25.273</v>
      </c>
      <c r="C63" s="167">
        <v>15.82</v>
      </c>
      <c r="D63" s="168">
        <v>21.66</v>
      </c>
      <c r="E63" s="169">
        <v>20.22</v>
      </c>
      <c r="F63" s="166">
        <v>52.673999999999999</v>
      </c>
      <c r="G63" s="170">
        <v>11994898000</v>
      </c>
      <c r="H63" s="170">
        <v>14535672000</v>
      </c>
      <c r="I63" s="171">
        <v>16.690000000000001</v>
      </c>
      <c r="J63" s="172">
        <v>347300000</v>
      </c>
      <c r="K63" s="170">
        <v>151560000</v>
      </c>
      <c r="L63" s="173">
        <f t="shared" si="3"/>
        <v>151.56</v>
      </c>
      <c r="M63" s="168">
        <v>64.986024168888065</v>
      </c>
      <c r="N63" s="169">
        <v>23.76</v>
      </c>
      <c r="O63" s="168">
        <v>1898272.0856656099</v>
      </c>
      <c r="P63" s="174">
        <f t="shared" si="4"/>
        <v>1.8982720856656099</v>
      </c>
      <c r="Q63" s="256">
        <v>330.92</v>
      </c>
      <c r="R63" s="175">
        <v>41500</v>
      </c>
      <c r="S63" s="168">
        <v>1.696754126149145</v>
      </c>
      <c r="T63" s="169">
        <v>0.9</v>
      </c>
      <c r="U63" s="176"/>
      <c r="V63" s="174"/>
      <c r="W63" s="174"/>
      <c r="X63" s="171"/>
      <c r="Y63" s="280"/>
    </row>
    <row r="64" spans="1:25" ht="15.75" x14ac:dyDescent="0.25">
      <c r="A64" s="165" t="s">
        <v>59</v>
      </c>
      <c r="B64" s="166">
        <v>26.707000000000001</v>
      </c>
      <c r="C64" s="167">
        <v>23.93</v>
      </c>
      <c r="D64" s="168"/>
      <c r="E64" s="169"/>
      <c r="F64" s="166"/>
      <c r="G64" s="170"/>
      <c r="H64" s="170"/>
      <c r="I64" s="171"/>
      <c r="J64" s="172">
        <v>60230000</v>
      </c>
      <c r="K64" s="170">
        <v>6920000</v>
      </c>
      <c r="L64" s="173">
        <f t="shared" si="3"/>
        <v>6.92</v>
      </c>
      <c r="M64" s="168">
        <v>161.10696507432104</v>
      </c>
      <c r="N64" s="169">
        <v>5.46</v>
      </c>
      <c r="O64" s="168">
        <v>11073778.6647058</v>
      </c>
      <c r="P64" s="174">
        <f t="shared" si="4"/>
        <v>11.073778664705801</v>
      </c>
      <c r="Q64" s="256">
        <v>304.07</v>
      </c>
      <c r="R64" s="175">
        <v>1450</v>
      </c>
      <c r="S64" s="168">
        <v>2.1026101773697419</v>
      </c>
      <c r="T64" s="169"/>
      <c r="U64" s="176"/>
      <c r="V64" s="174"/>
      <c r="W64" s="174"/>
      <c r="X64" s="171"/>
      <c r="Y64" s="280"/>
    </row>
    <row r="65" spans="1:25" ht="15.75" x14ac:dyDescent="0.25">
      <c r="A65" s="165" t="s">
        <v>60</v>
      </c>
      <c r="B65" s="166"/>
      <c r="C65" s="167"/>
      <c r="D65" s="168"/>
      <c r="E65" s="169"/>
      <c r="F65" s="166"/>
      <c r="G65" s="170">
        <v>1055238000</v>
      </c>
      <c r="H65" s="170">
        <v>908093000</v>
      </c>
      <c r="I65" s="171">
        <v>0.81</v>
      </c>
      <c r="J65" s="172">
        <v>4500000</v>
      </c>
      <c r="K65" s="170">
        <v>79130000</v>
      </c>
      <c r="L65" s="173">
        <f t="shared" si="3"/>
        <v>79.13</v>
      </c>
      <c r="M65" s="168">
        <v>1.3750690208255731</v>
      </c>
      <c r="N65" s="169"/>
      <c r="O65" s="168"/>
      <c r="P65" s="174"/>
      <c r="Q65" s="256">
        <v>55.47</v>
      </c>
      <c r="R65" s="175">
        <v>201750</v>
      </c>
      <c r="S65" s="168">
        <v>20.841780877463304</v>
      </c>
      <c r="T65" s="169"/>
      <c r="U65" s="176"/>
      <c r="V65" s="174"/>
      <c r="W65" s="174"/>
      <c r="X65" s="171"/>
      <c r="Y65" s="280"/>
    </row>
    <row r="66" spans="1:25" ht="15.75" x14ac:dyDescent="0.25">
      <c r="A66" s="165" t="s">
        <v>61</v>
      </c>
      <c r="B66" s="166">
        <v>36.509</v>
      </c>
      <c r="C66" s="167">
        <v>20.3</v>
      </c>
      <c r="D66" s="168"/>
      <c r="E66" s="169"/>
      <c r="F66" s="166"/>
      <c r="G66" s="170"/>
      <c r="H66" s="170"/>
      <c r="I66" s="171"/>
      <c r="J66" s="172"/>
      <c r="K66" s="170"/>
      <c r="L66" s="173"/>
      <c r="M66" s="168"/>
      <c r="N66" s="169"/>
      <c r="O66" s="168"/>
      <c r="P66" s="174"/>
      <c r="Q66" s="256">
        <v>1555.19</v>
      </c>
      <c r="R66" s="175">
        <v>6400</v>
      </c>
      <c r="S66" s="168">
        <v>0.9612038361987667</v>
      </c>
      <c r="T66" s="169">
        <v>2.1</v>
      </c>
      <c r="U66" s="176"/>
      <c r="V66" s="174"/>
      <c r="W66" s="178"/>
      <c r="X66" s="179"/>
      <c r="Y66" s="280">
        <v>30</v>
      </c>
    </row>
    <row r="67" spans="1:25" ht="15.75" x14ac:dyDescent="0.25">
      <c r="A67" s="266" t="s">
        <v>740</v>
      </c>
      <c r="B67" s="166">
        <v>29.212</v>
      </c>
      <c r="C67" s="167">
        <v>24.47</v>
      </c>
      <c r="D67" s="168">
        <v>5.39</v>
      </c>
      <c r="E67" s="169">
        <v>2.21</v>
      </c>
      <c r="F67" s="166">
        <v>13.05</v>
      </c>
      <c r="G67" s="170">
        <v>604546000</v>
      </c>
      <c r="H67" s="170">
        <v>438397000</v>
      </c>
      <c r="I67" s="171">
        <v>0.65</v>
      </c>
      <c r="J67" s="172">
        <v>53630000</v>
      </c>
      <c r="K67" s="170">
        <v>146580000</v>
      </c>
      <c r="L67" s="173">
        <f>($K67)/1000000</f>
        <v>146.58000000000001</v>
      </c>
      <c r="M67" s="168">
        <v>62.16327741767973</v>
      </c>
      <c r="N67" s="169">
        <v>107.21</v>
      </c>
      <c r="O67" s="168">
        <v>30108364.991456699</v>
      </c>
      <c r="P67" s="174">
        <f>($O67)/1000000</f>
        <v>30.1083649914567</v>
      </c>
      <c r="Q67" s="256">
        <v>-59.46</v>
      </c>
      <c r="R67" s="175"/>
      <c r="S67" s="168">
        <v>1.6876598496778927</v>
      </c>
      <c r="T67" s="169">
        <v>1.8</v>
      </c>
      <c r="U67" s="176"/>
      <c r="V67" s="174"/>
      <c r="W67" s="174"/>
      <c r="X67" s="171"/>
      <c r="Y67" s="280"/>
    </row>
    <row r="68" spans="1:25" ht="15.75" x14ac:dyDescent="0.25">
      <c r="A68" s="165" t="s">
        <v>62</v>
      </c>
      <c r="B68" s="166">
        <v>10.44</v>
      </c>
      <c r="C68" s="167">
        <v>12.34</v>
      </c>
      <c r="D68" s="168">
        <v>38.979999999999997</v>
      </c>
      <c r="E68" s="169">
        <v>20.78</v>
      </c>
      <c r="F68" s="166">
        <v>10.733000000000001</v>
      </c>
      <c r="G68" s="170">
        <v>8596637000</v>
      </c>
      <c r="H68" s="170">
        <v>16585085000</v>
      </c>
      <c r="I68" s="171">
        <v>26.56</v>
      </c>
      <c r="J68" s="172">
        <v>1009250000</v>
      </c>
      <c r="K68" s="170">
        <v>4117500000</v>
      </c>
      <c r="L68" s="173">
        <f>($K68)/1000000</f>
        <v>4117.5</v>
      </c>
      <c r="M68" s="168">
        <v>21.007329825277505</v>
      </c>
      <c r="N68" s="169">
        <v>39.229999999999997</v>
      </c>
      <c r="O68" s="168"/>
      <c r="P68" s="174"/>
      <c r="Q68" s="256">
        <v>4017.16</v>
      </c>
      <c r="R68" s="175">
        <v>138000</v>
      </c>
      <c r="S68" s="168">
        <v>1.5853745872191307</v>
      </c>
      <c r="T68" s="169">
        <v>0.7</v>
      </c>
      <c r="U68" s="176"/>
      <c r="V68" s="174"/>
      <c r="W68" s="178"/>
      <c r="X68" s="179"/>
      <c r="Y68" s="280">
        <v>1</v>
      </c>
    </row>
    <row r="69" spans="1:25" ht="15.75" x14ac:dyDescent="0.25">
      <c r="A69" s="165" t="s">
        <v>63</v>
      </c>
      <c r="B69" s="166"/>
      <c r="C69" s="167"/>
      <c r="D69" s="168"/>
      <c r="E69" s="169"/>
      <c r="F69" s="166"/>
      <c r="G69" s="170"/>
      <c r="H69" s="170"/>
      <c r="I69" s="171"/>
      <c r="J69" s="172"/>
      <c r="K69" s="170"/>
      <c r="L69" s="173"/>
      <c r="M69" s="168"/>
      <c r="N69" s="169"/>
      <c r="O69" s="168"/>
      <c r="P69" s="174"/>
      <c r="Q69" s="256"/>
      <c r="R69" s="175"/>
      <c r="S69" s="168"/>
      <c r="T69" s="169"/>
      <c r="U69" s="176"/>
      <c r="V69" s="174"/>
      <c r="W69" s="174"/>
      <c r="X69" s="171"/>
      <c r="Y69" s="280"/>
    </row>
    <row r="70" spans="1:25" ht="15.75" x14ac:dyDescent="0.25">
      <c r="A70" s="165" t="s">
        <v>64</v>
      </c>
      <c r="B70" s="166">
        <v>27.6</v>
      </c>
      <c r="C70" s="167"/>
      <c r="D70" s="168">
        <v>9.18</v>
      </c>
      <c r="E70" s="169">
        <v>2.33</v>
      </c>
      <c r="F70" s="166"/>
      <c r="G70" s="170">
        <v>860668000</v>
      </c>
      <c r="H70" s="170">
        <v>863553000</v>
      </c>
      <c r="I70" s="171">
        <v>0.89</v>
      </c>
      <c r="J70" s="172">
        <v>49580000</v>
      </c>
      <c r="K70" s="170">
        <v>145890000</v>
      </c>
      <c r="L70" s="173">
        <f>($K70)/1000000</f>
        <v>145.88999999999999</v>
      </c>
      <c r="M70" s="168">
        <v>68.072696917232221</v>
      </c>
      <c r="N70" s="169">
        <v>161.12</v>
      </c>
      <c r="O70" s="168">
        <v>91903054.994400993</v>
      </c>
      <c r="P70" s="174">
        <f>($O70)/1000000</f>
        <v>91.903054994400989</v>
      </c>
      <c r="Q70" s="256">
        <v>300.45999999999998</v>
      </c>
      <c r="R70" s="175">
        <v>3500</v>
      </c>
      <c r="S70" s="168">
        <v>1.7611606337291135</v>
      </c>
      <c r="T70" s="169">
        <v>0.9</v>
      </c>
      <c r="U70" s="176"/>
      <c r="V70" s="174"/>
      <c r="W70" s="174"/>
      <c r="X70" s="171"/>
      <c r="Y70" s="280"/>
    </row>
    <row r="71" spans="1:25" ht="15.75" x14ac:dyDescent="0.25">
      <c r="A71" s="165" t="s">
        <v>65</v>
      </c>
      <c r="B71" s="166">
        <v>37.715000000000003</v>
      </c>
      <c r="C71" s="167">
        <v>23.05</v>
      </c>
      <c r="D71" s="168"/>
      <c r="E71" s="169"/>
      <c r="F71" s="166"/>
      <c r="G71" s="170"/>
      <c r="H71" s="170"/>
      <c r="I71" s="171"/>
      <c r="J71" s="172"/>
      <c r="K71" s="170"/>
      <c r="L71" s="173"/>
      <c r="M71" s="168"/>
      <c r="N71" s="169"/>
      <c r="O71" s="168">
        <v>812172838.21917605</v>
      </c>
      <c r="P71" s="174">
        <f>($O71)/1000000</f>
        <v>812.17283821917601</v>
      </c>
      <c r="Q71" s="256">
        <v>14197.92</v>
      </c>
      <c r="R71" s="175">
        <v>24200</v>
      </c>
      <c r="S71" s="168">
        <v>1.4594437041972017</v>
      </c>
      <c r="T71" s="169">
        <v>1.4</v>
      </c>
      <c r="U71" s="176"/>
      <c r="V71" s="174"/>
      <c r="W71" s="174">
        <v>16000000</v>
      </c>
      <c r="X71" s="171">
        <f>($W71)/1000000</f>
        <v>16</v>
      </c>
      <c r="Y71" s="280">
        <v>100</v>
      </c>
    </row>
    <row r="72" spans="1:25" ht="15.75" x14ac:dyDescent="0.25">
      <c r="A72" s="165" t="s">
        <v>66</v>
      </c>
      <c r="B72" s="166">
        <v>44.689</v>
      </c>
      <c r="C72" s="167">
        <v>23.57</v>
      </c>
      <c r="D72" s="168"/>
      <c r="E72" s="169"/>
      <c r="F72" s="166"/>
      <c r="G72" s="170"/>
      <c r="H72" s="170"/>
      <c r="I72" s="171"/>
      <c r="J72" s="172"/>
      <c r="K72" s="170"/>
      <c r="L72" s="173"/>
      <c r="M72" s="168"/>
      <c r="N72" s="169"/>
      <c r="O72" s="168">
        <v>13183285334.811001</v>
      </c>
      <c r="P72" s="174">
        <f>($O72)/1000000</f>
        <v>13183.285334811</v>
      </c>
      <c r="Q72" s="256">
        <v>47335.62</v>
      </c>
      <c r="R72" s="175">
        <v>306100</v>
      </c>
      <c r="S72" s="168">
        <v>3.0387521361719427</v>
      </c>
      <c r="T72" s="169">
        <v>2.2999999999999998</v>
      </c>
      <c r="U72" s="176">
        <v>1699000000</v>
      </c>
      <c r="V72" s="174">
        <f>($U72)/1000000</f>
        <v>1699</v>
      </c>
      <c r="W72" s="174">
        <v>2013000000</v>
      </c>
      <c r="X72" s="171">
        <f>($W72)/1000000</f>
        <v>2013</v>
      </c>
      <c r="Y72" s="281">
        <v>65</v>
      </c>
    </row>
    <row r="73" spans="1:25" ht="15.75" x14ac:dyDescent="0.25">
      <c r="A73" s="165" t="s">
        <v>67</v>
      </c>
      <c r="B73" s="166"/>
      <c r="C73" s="167"/>
      <c r="D73" s="168"/>
      <c r="E73" s="169"/>
      <c r="F73" s="166"/>
      <c r="G73" s="170"/>
      <c r="H73" s="170"/>
      <c r="I73" s="171"/>
      <c r="J73" s="172">
        <v>259660000.00000003</v>
      </c>
      <c r="K73" s="170"/>
      <c r="L73" s="173"/>
      <c r="M73" s="168">
        <v>1308.9680899329537</v>
      </c>
      <c r="N73" s="169"/>
      <c r="O73" s="168"/>
      <c r="P73" s="174"/>
      <c r="Q73" s="256">
        <v>47.24</v>
      </c>
      <c r="R73" s="175"/>
      <c r="S73" s="168"/>
      <c r="T73" s="169"/>
      <c r="U73" s="176"/>
      <c r="V73" s="174"/>
      <c r="W73" s="174"/>
      <c r="X73" s="171"/>
      <c r="Y73" s="280"/>
    </row>
    <row r="74" spans="1:25" ht="15.75" x14ac:dyDescent="0.25">
      <c r="A74" s="165" t="s">
        <v>68</v>
      </c>
      <c r="B74" s="166"/>
      <c r="C74" s="167">
        <v>13.06</v>
      </c>
      <c r="D74" s="168">
        <v>6.39</v>
      </c>
      <c r="E74" s="169"/>
      <c r="F74" s="166"/>
      <c r="G74" s="170">
        <v>2878622000</v>
      </c>
      <c r="H74" s="170">
        <v>4325981000</v>
      </c>
      <c r="I74" s="171">
        <v>6.16</v>
      </c>
      <c r="J74" s="172">
        <v>131229999.99999999</v>
      </c>
      <c r="K74" s="170">
        <v>106350000</v>
      </c>
      <c r="L74" s="173">
        <f>($K74)/1000000</f>
        <v>106.35</v>
      </c>
      <c r="M74" s="168">
        <v>138.61791924183191</v>
      </c>
      <c r="N74" s="169">
        <v>52.51</v>
      </c>
      <c r="O74" s="168">
        <v>73457901.590087995</v>
      </c>
      <c r="P74" s="174">
        <f>($O74)/1000000</f>
        <v>73.457901590087999</v>
      </c>
      <c r="Q74" s="256">
        <v>1498.04</v>
      </c>
      <c r="R74" s="175">
        <v>6700</v>
      </c>
      <c r="S74" s="168"/>
      <c r="T74" s="169">
        <v>2.1</v>
      </c>
      <c r="U74" s="176"/>
      <c r="V74" s="174"/>
      <c r="W74" s="174"/>
      <c r="X74" s="171"/>
      <c r="Y74" s="280"/>
    </row>
    <row r="75" spans="1:25" ht="15.75" x14ac:dyDescent="0.25">
      <c r="A75" s="165" t="s">
        <v>69</v>
      </c>
      <c r="B75" s="166">
        <v>16.234999999999999</v>
      </c>
      <c r="C75" s="167"/>
      <c r="D75" s="168">
        <v>22.23</v>
      </c>
      <c r="E75" s="169">
        <v>16.86</v>
      </c>
      <c r="F75" s="166"/>
      <c r="G75" s="170">
        <v>466463000</v>
      </c>
      <c r="H75" s="170">
        <v>500102000</v>
      </c>
      <c r="I75" s="171">
        <v>0.65</v>
      </c>
      <c r="J75" s="172">
        <v>97260000</v>
      </c>
      <c r="K75" s="170">
        <v>269620000</v>
      </c>
      <c r="L75" s="173">
        <f>($K75)/1000000</f>
        <v>269.62</v>
      </c>
      <c r="M75" s="168">
        <v>106.08511459831961</v>
      </c>
      <c r="N75" s="169">
        <v>128.36000000000001</v>
      </c>
      <c r="O75" s="168">
        <v>14120000</v>
      </c>
      <c r="P75" s="174">
        <f>($O75)/1000000</f>
        <v>14.12</v>
      </c>
      <c r="Q75" s="256">
        <v>5.45</v>
      </c>
      <c r="R75" s="175">
        <v>800</v>
      </c>
      <c r="S75" s="168">
        <v>0.36791214145235729</v>
      </c>
      <c r="T75" s="169"/>
      <c r="U75" s="176"/>
      <c r="V75" s="174"/>
      <c r="W75" s="174"/>
      <c r="X75" s="171"/>
      <c r="Y75" s="280"/>
    </row>
    <row r="76" spans="1:25" ht="15.75" x14ac:dyDescent="0.25">
      <c r="A76" s="165" t="s">
        <v>70</v>
      </c>
      <c r="B76" s="166">
        <v>25</v>
      </c>
      <c r="C76" s="167">
        <v>17.170000000000002</v>
      </c>
      <c r="D76" s="168"/>
      <c r="E76" s="169">
        <v>29.4</v>
      </c>
      <c r="F76" s="166">
        <v>44.383000000000003</v>
      </c>
      <c r="G76" s="170">
        <v>11123768000</v>
      </c>
      <c r="H76" s="170">
        <v>13912047000</v>
      </c>
      <c r="I76" s="171">
        <v>15.75</v>
      </c>
      <c r="J76" s="172"/>
      <c r="K76" s="170">
        <v>446270000</v>
      </c>
      <c r="L76" s="173">
        <f>($K76)/1000000</f>
        <v>446.27</v>
      </c>
      <c r="M76" s="168"/>
      <c r="N76" s="169">
        <v>120.06</v>
      </c>
      <c r="O76" s="168"/>
      <c r="P76" s="174"/>
      <c r="Q76" s="256">
        <v>1829.93</v>
      </c>
      <c r="R76" s="175">
        <v>26050</v>
      </c>
      <c r="S76" s="168"/>
      <c r="T76" s="169">
        <v>2.2000000000000002</v>
      </c>
      <c r="U76" s="176"/>
      <c r="V76" s="174"/>
      <c r="W76" s="174"/>
      <c r="X76" s="171"/>
      <c r="Y76" s="280">
        <v>7</v>
      </c>
    </row>
    <row r="77" spans="1:25" ht="15.75" x14ac:dyDescent="0.25">
      <c r="A77" s="165" t="s">
        <v>71</v>
      </c>
      <c r="B77" s="166">
        <v>28.138999999999999</v>
      </c>
      <c r="C77" s="167">
        <v>19.55</v>
      </c>
      <c r="D77" s="168"/>
      <c r="E77" s="169"/>
      <c r="F77" s="166"/>
      <c r="G77" s="170"/>
      <c r="H77" s="170"/>
      <c r="I77" s="171"/>
      <c r="J77" s="172"/>
      <c r="K77" s="170"/>
      <c r="L77" s="173"/>
      <c r="M77" s="168"/>
      <c r="N77" s="169"/>
      <c r="O77" s="168">
        <v>3003918963.2087998</v>
      </c>
      <c r="P77" s="174">
        <f>($O77)/1000000</f>
        <v>3003.9189632088001</v>
      </c>
      <c r="Q77" s="256">
        <v>77983.39</v>
      </c>
      <c r="R77" s="175">
        <v>179100</v>
      </c>
      <c r="S77" s="168">
        <v>1.6315390857451988</v>
      </c>
      <c r="T77" s="169">
        <v>1.2</v>
      </c>
      <c r="U77" s="176">
        <v>1830000000</v>
      </c>
      <c r="V77" s="174">
        <f>($U77)/1000000</f>
        <v>1830</v>
      </c>
      <c r="W77" s="174">
        <v>2049000000</v>
      </c>
      <c r="X77" s="171">
        <f>($W77)/1000000</f>
        <v>2049</v>
      </c>
      <c r="Y77" s="281">
        <v>65</v>
      </c>
    </row>
    <row r="78" spans="1:25" ht="15.75" x14ac:dyDescent="0.25">
      <c r="A78" s="165" t="s">
        <v>72</v>
      </c>
      <c r="B78" s="166">
        <v>17.454999999999998</v>
      </c>
      <c r="C78" s="167">
        <v>8.8000000000000007</v>
      </c>
      <c r="D78" s="168">
        <v>38.79</v>
      </c>
      <c r="E78" s="169">
        <v>10.38</v>
      </c>
      <c r="F78" s="166"/>
      <c r="G78" s="170">
        <v>11288570000</v>
      </c>
      <c r="H78" s="170">
        <v>17611828000</v>
      </c>
      <c r="I78" s="171">
        <v>22.02</v>
      </c>
      <c r="J78" s="172">
        <v>559720000</v>
      </c>
      <c r="K78" s="170">
        <v>1256700000</v>
      </c>
      <c r="L78" s="173">
        <f>($K78)/1000000</f>
        <v>1256.7</v>
      </c>
      <c r="M78" s="168">
        <v>38.261791398589061</v>
      </c>
      <c r="N78" s="169">
        <v>43.58</v>
      </c>
      <c r="O78" s="168">
        <v>14800000</v>
      </c>
      <c r="P78" s="174">
        <f>($O78)/1000000</f>
        <v>14.8</v>
      </c>
      <c r="Q78" s="256">
        <v>3254.99</v>
      </c>
      <c r="R78" s="175">
        <v>15500</v>
      </c>
      <c r="S78" s="168">
        <v>0.76112336648735113</v>
      </c>
      <c r="T78" s="169">
        <v>0.4</v>
      </c>
      <c r="U78" s="176"/>
      <c r="V78" s="174"/>
      <c r="W78" s="174"/>
      <c r="X78" s="171"/>
      <c r="Y78" s="280"/>
    </row>
    <row r="79" spans="1:25" ht="15.75" x14ac:dyDescent="0.25">
      <c r="A79" s="165" t="s">
        <v>73</v>
      </c>
      <c r="B79" s="166">
        <v>48.707000000000001</v>
      </c>
      <c r="C79" s="167">
        <v>19.98</v>
      </c>
      <c r="D79" s="168"/>
      <c r="E79" s="169"/>
      <c r="F79" s="166"/>
      <c r="G79" s="170"/>
      <c r="H79" s="170"/>
      <c r="I79" s="171"/>
      <c r="J79" s="172"/>
      <c r="K79" s="170"/>
      <c r="L79" s="173"/>
      <c r="M79" s="168"/>
      <c r="N79" s="169"/>
      <c r="O79" s="168">
        <v>1005000000</v>
      </c>
      <c r="P79" s="174">
        <f>($O79)/1000000</f>
        <v>1005</v>
      </c>
      <c r="Q79" s="256">
        <v>3571.27</v>
      </c>
      <c r="R79" s="175">
        <v>145350</v>
      </c>
      <c r="S79" s="168">
        <v>3.202538595730934</v>
      </c>
      <c r="T79" s="169">
        <v>2.5</v>
      </c>
      <c r="U79" s="176"/>
      <c r="V79" s="174"/>
      <c r="W79" s="174"/>
      <c r="X79" s="171"/>
      <c r="Y79" s="280">
        <v>56</v>
      </c>
    </row>
    <row r="80" spans="1:25" ht="15.75" x14ac:dyDescent="0.25">
      <c r="A80" s="165" t="s">
        <v>74</v>
      </c>
      <c r="B80" s="166"/>
      <c r="C80" s="167"/>
      <c r="D80" s="168"/>
      <c r="E80" s="169"/>
      <c r="F80" s="166"/>
      <c r="G80" s="170"/>
      <c r="H80" s="170"/>
      <c r="I80" s="171"/>
      <c r="J80" s="172"/>
      <c r="K80" s="170"/>
      <c r="L80" s="173"/>
      <c r="M80" s="168"/>
      <c r="N80" s="169"/>
      <c r="O80" s="168"/>
      <c r="P80" s="174"/>
      <c r="Q80" s="256"/>
      <c r="R80" s="175"/>
      <c r="S80" s="168"/>
      <c r="T80" s="169"/>
      <c r="U80" s="176"/>
      <c r="V80" s="174"/>
      <c r="W80" s="174"/>
      <c r="X80" s="171"/>
      <c r="Y80" s="280"/>
    </row>
    <row r="81" spans="1:25" ht="15.75" x14ac:dyDescent="0.25">
      <c r="A81" s="165" t="s">
        <v>75</v>
      </c>
      <c r="B81" s="166">
        <v>20.411000000000001</v>
      </c>
      <c r="C81" s="167"/>
      <c r="D81" s="168">
        <v>4.33</v>
      </c>
      <c r="E81" s="169">
        <v>9.3699999999999992</v>
      </c>
      <c r="F81" s="166">
        <v>88.540999999999997</v>
      </c>
      <c r="G81" s="170">
        <v>566926000</v>
      </c>
      <c r="H81" s="170">
        <v>650808000</v>
      </c>
      <c r="I81" s="171">
        <v>0.53</v>
      </c>
      <c r="J81" s="172">
        <v>13800000</v>
      </c>
      <c r="K81" s="170">
        <v>5840000</v>
      </c>
      <c r="L81" s="173">
        <f>($K81)/1000000</f>
        <v>5.84</v>
      </c>
      <c r="M81" s="168">
        <v>143.32301684564735</v>
      </c>
      <c r="N81" s="169">
        <v>54.16</v>
      </c>
      <c r="O81" s="168">
        <v>12874074.074074101</v>
      </c>
      <c r="P81" s="174">
        <f>($O81)/1000000</f>
        <v>12.8740740740741</v>
      </c>
      <c r="Q81" s="256">
        <v>111.67</v>
      </c>
      <c r="R81" s="175"/>
      <c r="S81" s="168"/>
      <c r="T81" s="169"/>
      <c r="U81" s="176"/>
      <c r="V81" s="174"/>
      <c r="W81" s="174"/>
      <c r="X81" s="171"/>
      <c r="Y81" s="280"/>
    </row>
    <row r="82" spans="1:25" ht="15.75" x14ac:dyDescent="0.25">
      <c r="A82" s="165" t="s">
        <v>76</v>
      </c>
      <c r="B82" s="166"/>
      <c r="C82" s="167"/>
      <c r="D82" s="168"/>
      <c r="E82" s="169"/>
      <c r="F82" s="166"/>
      <c r="G82" s="170"/>
      <c r="H82" s="170"/>
      <c r="I82" s="171"/>
      <c r="J82" s="172"/>
      <c r="K82" s="170"/>
      <c r="L82" s="173"/>
      <c r="M82" s="168"/>
      <c r="N82" s="169"/>
      <c r="O82" s="168"/>
      <c r="P82" s="174"/>
      <c r="Q82" s="256"/>
      <c r="R82" s="175"/>
      <c r="S82" s="168"/>
      <c r="T82" s="169"/>
      <c r="U82" s="176"/>
      <c r="V82" s="174"/>
      <c r="W82" s="174"/>
      <c r="X82" s="171"/>
      <c r="Y82" s="280"/>
    </row>
    <row r="83" spans="1:25" ht="15.75" x14ac:dyDescent="0.25">
      <c r="A83" s="165" t="s">
        <v>77</v>
      </c>
      <c r="B83" s="166">
        <v>11.006</v>
      </c>
      <c r="C83" s="167">
        <v>9.6999999999999993</v>
      </c>
      <c r="D83" s="168">
        <v>15.43</v>
      </c>
      <c r="E83" s="169">
        <v>28.61</v>
      </c>
      <c r="F83" s="166">
        <v>22.114999999999998</v>
      </c>
      <c r="G83" s="170">
        <v>16285789000</v>
      </c>
      <c r="H83" s="170">
        <v>18761127000</v>
      </c>
      <c r="I83" s="171">
        <v>22.99</v>
      </c>
      <c r="J83" s="172">
        <v>201370000</v>
      </c>
      <c r="K83" s="170">
        <v>366510000</v>
      </c>
      <c r="L83" s="173">
        <f t="shared" ref="L83:L88" si="5">($K83)/1000000</f>
        <v>366.51</v>
      </c>
      <c r="M83" s="168">
        <v>22.650455343103726</v>
      </c>
      <c r="N83" s="169">
        <v>21.67</v>
      </c>
      <c r="O83" s="168">
        <v>47700000</v>
      </c>
      <c r="P83" s="174">
        <f t="shared" ref="P83:P88" si="6">($O83)/1000000</f>
        <v>47.7</v>
      </c>
      <c r="Q83" s="256">
        <v>1013.1</v>
      </c>
      <c r="R83" s="175">
        <v>43050</v>
      </c>
      <c r="S83" s="168">
        <v>0.9899398042617743</v>
      </c>
      <c r="T83" s="169">
        <v>0.4</v>
      </c>
      <c r="U83" s="176"/>
      <c r="V83" s="174"/>
      <c r="W83" s="174"/>
      <c r="X83" s="171"/>
      <c r="Y83" s="280"/>
    </row>
    <row r="84" spans="1:25" ht="15.75" x14ac:dyDescent="0.25">
      <c r="A84" s="165" t="s">
        <v>78</v>
      </c>
      <c r="B84" s="166"/>
      <c r="C84" s="167">
        <v>14.28</v>
      </c>
      <c r="D84" s="168">
        <v>20.11</v>
      </c>
      <c r="E84" s="169">
        <v>1.36</v>
      </c>
      <c r="F84" s="166"/>
      <c r="G84" s="170">
        <v>3139137000</v>
      </c>
      <c r="H84" s="170">
        <v>1406670000</v>
      </c>
      <c r="I84" s="171">
        <v>1.48</v>
      </c>
      <c r="J84" s="172">
        <v>291580000</v>
      </c>
      <c r="K84" s="170">
        <v>457330000</v>
      </c>
      <c r="L84" s="173">
        <f t="shared" si="5"/>
        <v>457.33</v>
      </c>
      <c r="M84" s="168">
        <v>48.434306797895651</v>
      </c>
      <c r="N84" s="169">
        <v>35.96</v>
      </c>
      <c r="O84" s="168">
        <v>17860000</v>
      </c>
      <c r="P84" s="174">
        <f t="shared" si="6"/>
        <v>17.86</v>
      </c>
      <c r="Q84" s="256">
        <v>577.38</v>
      </c>
      <c r="R84" s="175">
        <v>12300</v>
      </c>
      <c r="S84" s="168"/>
      <c r="T84" s="169">
        <v>2.2999999999999998</v>
      </c>
      <c r="U84" s="176"/>
      <c r="V84" s="174"/>
      <c r="W84" s="174"/>
      <c r="X84" s="171"/>
      <c r="Y84" s="280"/>
    </row>
    <row r="85" spans="1:25" ht="15.75" x14ac:dyDescent="0.25">
      <c r="A85" s="165" t="s">
        <v>79</v>
      </c>
      <c r="B85" s="166"/>
      <c r="C85" s="167">
        <v>9.3000000000000007</v>
      </c>
      <c r="D85" s="168">
        <v>32.28</v>
      </c>
      <c r="E85" s="169">
        <v>2.38</v>
      </c>
      <c r="F85" s="166"/>
      <c r="G85" s="170">
        <v>283671000</v>
      </c>
      <c r="H85" s="170">
        <v>271385000</v>
      </c>
      <c r="I85" s="171">
        <v>0.32</v>
      </c>
      <c r="J85" s="172">
        <v>126350000</v>
      </c>
      <c r="K85" s="170">
        <v>113420000</v>
      </c>
      <c r="L85" s="173">
        <f t="shared" si="5"/>
        <v>113.42</v>
      </c>
      <c r="M85" s="168">
        <v>124.19094049941762</v>
      </c>
      <c r="N85" s="169">
        <v>60.94</v>
      </c>
      <c r="O85" s="168">
        <v>2020000</v>
      </c>
      <c r="P85" s="174">
        <f t="shared" si="6"/>
        <v>2.02</v>
      </c>
      <c r="Q85" s="256">
        <v>16.55</v>
      </c>
      <c r="R85" s="175">
        <v>4450</v>
      </c>
      <c r="S85" s="168">
        <v>0.87094771883530386</v>
      </c>
      <c r="T85" s="169"/>
      <c r="U85" s="176"/>
      <c r="V85" s="174"/>
      <c r="W85" s="174"/>
      <c r="X85" s="171"/>
      <c r="Y85" s="280"/>
    </row>
    <row r="86" spans="1:25" ht="15.75" x14ac:dyDescent="0.25">
      <c r="A86" s="165" t="s">
        <v>80</v>
      </c>
      <c r="B86" s="166"/>
      <c r="C86" s="167">
        <v>16.87</v>
      </c>
      <c r="D86" s="168"/>
      <c r="E86" s="169"/>
      <c r="F86" s="166"/>
      <c r="G86" s="170">
        <v>1845561000</v>
      </c>
      <c r="H86" s="170">
        <v>2379137000</v>
      </c>
      <c r="I86" s="171">
        <v>1.58</v>
      </c>
      <c r="J86" s="172">
        <v>168310000</v>
      </c>
      <c r="K86" s="170">
        <v>51130000</v>
      </c>
      <c r="L86" s="173">
        <f t="shared" si="5"/>
        <v>51.13</v>
      </c>
      <c r="M86" s="168">
        <v>232.13795595571574</v>
      </c>
      <c r="N86" s="169">
        <v>65.73</v>
      </c>
      <c r="O86" s="168">
        <v>7900000</v>
      </c>
      <c r="P86" s="174">
        <f t="shared" si="6"/>
        <v>7.9</v>
      </c>
      <c r="Q86" s="256">
        <v>212.15</v>
      </c>
      <c r="R86" s="175">
        <v>3400</v>
      </c>
      <c r="S86" s="168">
        <v>0.91536287864367927</v>
      </c>
      <c r="T86" s="169">
        <v>1.4</v>
      </c>
      <c r="U86" s="176"/>
      <c r="V86" s="174"/>
      <c r="W86" s="174"/>
      <c r="X86" s="171"/>
      <c r="Y86" s="280"/>
    </row>
    <row r="87" spans="1:25" ht="15.75" x14ac:dyDescent="0.25">
      <c r="A87" s="165" t="s">
        <v>81</v>
      </c>
      <c r="B87" s="166"/>
      <c r="C87" s="167"/>
      <c r="D87" s="168">
        <v>11.88</v>
      </c>
      <c r="E87" s="169">
        <v>1.48</v>
      </c>
      <c r="F87" s="166"/>
      <c r="G87" s="170">
        <v>782871000</v>
      </c>
      <c r="H87" s="170">
        <v>1937469000</v>
      </c>
      <c r="I87" s="171">
        <v>2.21</v>
      </c>
      <c r="J87" s="172">
        <v>167390000</v>
      </c>
      <c r="K87" s="170">
        <v>980230000</v>
      </c>
      <c r="L87" s="173">
        <f t="shared" si="5"/>
        <v>980.23</v>
      </c>
      <c r="M87" s="168">
        <v>23.542513230445184</v>
      </c>
      <c r="N87" s="169">
        <v>89.26</v>
      </c>
      <c r="O87" s="168">
        <v>8000000</v>
      </c>
      <c r="P87" s="174">
        <f t="shared" si="6"/>
        <v>8</v>
      </c>
      <c r="Q87" s="256">
        <v>374.86</v>
      </c>
      <c r="R87" s="175">
        <v>200</v>
      </c>
      <c r="S87" s="168">
        <v>9.2071988018365289E-2</v>
      </c>
      <c r="T87" s="169">
        <v>0</v>
      </c>
      <c r="U87" s="176"/>
      <c r="V87" s="174"/>
      <c r="W87" s="174"/>
      <c r="X87" s="171"/>
      <c r="Y87" s="280"/>
    </row>
    <row r="88" spans="1:25" ht="15.75" x14ac:dyDescent="0.25">
      <c r="A88" s="165" t="s">
        <v>82</v>
      </c>
      <c r="B88" s="166">
        <v>23.363</v>
      </c>
      <c r="C88" s="167">
        <v>13.85</v>
      </c>
      <c r="D88" s="168">
        <v>38.32</v>
      </c>
      <c r="E88" s="169">
        <v>23.91</v>
      </c>
      <c r="F88" s="166"/>
      <c r="G88" s="170">
        <v>4642391000</v>
      </c>
      <c r="H88" s="170">
        <v>7331302000</v>
      </c>
      <c r="I88" s="171">
        <v>8.67</v>
      </c>
      <c r="J88" s="172">
        <v>448490000</v>
      </c>
      <c r="K88" s="170">
        <v>441340000</v>
      </c>
      <c r="L88" s="173">
        <f t="shared" si="5"/>
        <v>441.34</v>
      </c>
      <c r="M88" s="168">
        <v>91.459622072666036</v>
      </c>
      <c r="N88" s="169">
        <v>47.63</v>
      </c>
      <c r="O88" s="168">
        <v>43500000</v>
      </c>
      <c r="P88" s="174">
        <f t="shared" si="6"/>
        <v>43.5</v>
      </c>
      <c r="Q88" s="256">
        <v>1264.58</v>
      </c>
      <c r="R88" s="175">
        <v>22700</v>
      </c>
      <c r="S88" s="168"/>
      <c r="T88" s="169">
        <v>1.6</v>
      </c>
      <c r="U88" s="176"/>
      <c r="V88" s="174"/>
      <c r="W88" s="174"/>
      <c r="X88" s="171"/>
      <c r="Y88" s="280">
        <v>10</v>
      </c>
    </row>
    <row r="89" spans="1:25" ht="15.75" x14ac:dyDescent="0.25">
      <c r="A89" s="165" t="s">
        <v>83</v>
      </c>
      <c r="B89" s="166"/>
      <c r="C89" s="167">
        <v>9.85</v>
      </c>
      <c r="D89" s="168"/>
      <c r="E89" s="169"/>
      <c r="F89" s="166"/>
      <c r="G89" s="170"/>
      <c r="H89" s="170"/>
      <c r="I89" s="171"/>
      <c r="J89" s="172">
        <v>38160000</v>
      </c>
      <c r="K89" s="170"/>
      <c r="L89" s="173"/>
      <c r="M89" s="168">
        <v>6.6894556928740467</v>
      </c>
      <c r="N89" s="169"/>
      <c r="O89" s="168"/>
      <c r="P89" s="174"/>
      <c r="Q89" s="256">
        <v>122401.06</v>
      </c>
      <c r="R89" s="175"/>
      <c r="S89" s="168"/>
      <c r="T89" s="169"/>
      <c r="U89" s="176"/>
      <c r="V89" s="174"/>
      <c r="W89" s="174"/>
      <c r="X89" s="171"/>
      <c r="Y89" s="280"/>
    </row>
    <row r="90" spans="1:25" ht="15.75" x14ac:dyDescent="0.25">
      <c r="A90" s="165" t="s">
        <v>84</v>
      </c>
      <c r="B90" s="166">
        <v>40.774000000000001</v>
      </c>
      <c r="C90" s="167">
        <v>20.07</v>
      </c>
      <c r="D90" s="168"/>
      <c r="E90" s="169"/>
      <c r="F90" s="166">
        <v>97.478999999999999</v>
      </c>
      <c r="G90" s="170"/>
      <c r="H90" s="170"/>
      <c r="I90" s="171"/>
      <c r="J90" s="172"/>
      <c r="K90" s="170"/>
      <c r="L90" s="173"/>
      <c r="M90" s="168"/>
      <c r="N90" s="169"/>
      <c r="O90" s="168">
        <v>553808992.03729999</v>
      </c>
      <c r="P90" s="174">
        <f t="shared" ref="P90:P96" si="7">($O90)/1000000</f>
        <v>553.80899203729996</v>
      </c>
      <c r="Q90" s="256">
        <v>-13483.54</v>
      </c>
      <c r="R90" s="175">
        <v>39800</v>
      </c>
      <c r="S90" s="168">
        <v>1.560748409214032</v>
      </c>
      <c r="T90" s="169">
        <v>1.1000000000000001</v>
      </c>
      <c r="U90" s="176"/>
      <c r="V90" s="174"/>
      <c r="W90" s="174"/>
      <c r="X90" s="171"/>
      <c r="Y90" s="280">
        <v>7</v>
      </c>
    </row>
    <row r="91" spans="1:25" ht="15.75" x14ac:dyDescent="0.25">
      <c r="A91" s="165" t="s">
        <v>85</v>
      </c>
      <c r="B91" s="166">
        <v>46.47</v>
      </c>
      <c r="C91" s="167">
        <v>23.3</v>
      </c>
      <c r="D91" s="168"/>
      <c r="E91" s="169"/>
      <c r="F91" s="166">
        <v>74.665999999999997</v>
      </c>
      <c r="G91" s="170"/>
      <c r="H91" s="170"/>
      <c r="I91" s="171"/>
      <c r="J91" s="172"/>
      <c r="K91" s="170"/>
      <c r="L91" s="173"/>
      <c r="M91" s="168"/>
      <c r="N91" s="169"/>
      <c r="O91" s="168">
        <v>22144863.133407898</v>
      </c>
      <c r="P91" s="174">
        <f t="shared" si="7"/>
        <v>22.144863133407899</v>
      </c>
      <c r="Q91" s="256">
        <v>-7016.88</v>
      </c>
      <c r="R91" s="175">
        <v>250</v>
      </c>
      <c r="S91" s="168"/>
      <c r="T91" s="169">
        <v>0</v>
      </c>
      <c r="U91" s="176"/>
      <c r="V91" s="174"/>
      <c r="W91" s="174"/>
      <c r="X91" s="171"/>
      <c r="Y91" s="280"/>
    </row>
    <row r="92" spans="1:25" ht="15.75" x14ac:dyDescent="0.25">
      <c r="A92" s="165" t="s">
        <v>86</v>
      </c>
      <c r="B92" s="166"/>
      <c r="C92" s="167">
        <v>11.38</v>
      </c>
      <c r="D92" s="168">
        <v>32.96</v>
      </c>
      <c r="E92" s="169">
        <v>10.07</v>
      </c>
      <c r="F92" s="166">
        <v>50.311999999999998</v>
      </c>
      <c r="G92" s="170">
        <v>334331023000</v>
      </c>
      <c r="H92" s="170">
        <v>463230464350.40002</v>
      </c>
      <c r="I92" s="171">
        <v>513.20000000000005</v>
      </c>
      <c r="J92" s="172">
        <v>1398930000</v>
      </c>
      <c r="K92" s="170">
        <v>3093640000</v>
      </c>
      <c r="L92" s="173">
        <f>($K92)/1000000</f>
        <v>3093.64</v>
      </c>
      <c r="M92" s="168">
        <v>1.6100183832097639</v>
      </c>
      <c r="N92" s="169">
        <v>2.31</v>
      </c>
      <c r="O92" s="168">
        <v>236690000</v>
      </c>
      <c r="P92" s="174">
        <f t="shared" si="7"/>
        <v>236.69</v>
      </c>
      <c r="Q92" s="256">
        <v>39966.089999999997</v>
      </c>
      <c r="R92" s="175">
        <v>2981050</v>
      </c>
      <c r="S92" s="168">
        <v>2.5759646700294976</v>
      </c>
      <c r="T92" s="169">
        <v>2.5</v>
      </c>
      <c r="U92" s="176">
        <v>3000000</v>
      </c>
      <c r="V92" s="174">
        <f>($U92)/1000000</f>
        <v>3</v>
      </c>
      <c r="W92" s="174">
        <v>33000000</v>
      </c>
      <c r="X92" s="171">
        <f>($W92)/1000000</f>
        <v>33</v>
      </c>
      <c r="Y92" s="281">
        <v>3358</v>
      </c>
    </row>
    <row r="93" spans="1:25" ht="15.75" x14ac:dyDescent="0.25">
      <c r="A93" s="165" t="s">
        <v>87</v>
      </c>
      <c r="B93" s="166">
        <v>12.468999999999999</v>
      </c>
      <c r="C93" s="167">
        <v>9.1</v>
      </c>
      <c r="D93" s="168">
        <v>33.479999999999997</v>
      </c>
      <c r="E93" s="169">
        <v>33.96</v>
      </c>
      <c r="F93" s="166">
        <v>31.353000000000002</v>
      </c>
      <c r="G93" s="170">
        <v>213540848000</v>
      </c>
      <c r="H93" s="170">
        <v>293397401000</v>
      </c>
      <c r="I93" s="171">
        <v>354.35</v>
      </c>
      <c r="J93" s="172">
        <v>1715860000</v>
      </c>
      <c r="K93" s="170">
        <v>233570000</v>
      </c>
      <c r="L93" s="173">
        <f>($K93)/1000000</f>
        <v>233.57</v>
      </c>
      <c r="M93" s="168">
        <v>9.6054911706549753</v>
      </c>
      <c r="N93" s="169">
        <v>0.88</v>
      </c>
      <c r="O93" s="168">
        <v>1093000000</v>
      </c>
      <c r="P93" s="174">
        <f t="shared" si="7"/>
        <v>1093</v>
      </c>
      <c r="Q93" s="256">
        <v>21464.55</v>
      </c>
      <c r="R93" s="175">
        <v>675500</v>
      </c>
      <c r="S93" s="168">
        <v>0.75553210198920817</v>
      </c>
      <c r="T93" s="169">
        <v>0.8</v>
      </c>
      <c r="U93" s="176"/>
      <c r="V93" s="174"/>
      <c r="W93" s="174">
        <v>4000000</v>
      </c>
      <c r="X93" s="171">
        <f>($W93)/1000000</f>
        <v>4</v>
      </c>
      <c r="Y93" s="280">
        <v>1196</v>
      </c>
    </row>
    <row r="94" spans="1:25" ht="15.75" x14ac:dyDescent="0.25">
      <c r="A94" s="165" t="s">
        <v>88</v>
      </c>
      <c r="B94" s="166">
        <v>25.376000000000001</v>
      </c>
      <c r="C94" s="167">
        <v>13.43</v>
      </c>
      <c r="D94" s="168">
        <v>3.24</v>
      </c>
      <c r="E94" s="169">
        <v>0.44</v>
      </c>
      <c r="F94" s="166"/>
      <c r="G94" s="170">
        <v>19113464000</v>
      </c>
      <c r="H94" s="170">
        <v>5495361000</v>
      </c>
      <c r="I94" s="171">
        <v>6.27</v>
      </c>
      <c r="J94" s="172">
        <v>106450000</v>
      </c>
      <c r="K94" s="170">
        <v>140280000</v>
      </c>
      <c r="L94" s="173">
        <f>($K94)/1000000</f>
        <v>140.28</v>
      </c>
      <c r="M94" s="168">
        <v>1.8886882883299752</v>
      </c>
      <c r="N94" s="169">
        <v>1.73</v>
      </c>
      <c r="O94" s="168">
        <v>-361950000</v>
      </c>
      <c r="P94" s="174">
        <f t="shared" si="7"/>
        <v>-361.95</v>
      </c>
      <c r="Q94" s="256">
        <v>5019</v>
      </c>
      <c r="R94" s="175">
        <v>563000</v>
      </c>
      <c r="S94" s="168">
        <v>1.7877890463285437</v>
      </c>
      <c r="T94" s="169">
        <v>3.1</v>
      </c>
      <c r="U94" s="176"/>
      <c r="V94" s="174"/>
      <c r="W94" s="174"/>
      <c r="X94" s="171"/>
      <c r="Y94" s="280">
        <v>4</v>
      </c>
    </row>
    <row r="95" spans="1:25" ht="15.75" x14ac:dyDescent="0.25">
      <c r="A95" s="165" t="s">
        <v>89</v>
      </c>
      <c r="B95" s="166">
        <v>26.945</v>
      </c>
      <c r="C95" s="167">
        <v>21.31</v>
      </c>
      <c r="D95" s="168"/>
      <c r="E95" s="169"/>
      <c r="F95" s="166">
        <v>28.792000000000002</v>
      </c>
      <c r="G95" s="170"/>
      <c r="H95" s="170"/>
      <c r="I95" s="171"/>
      <c r="J95" s="172">
        <v>63090000</v>
      </c>
      <c r="K95" s="170">
        <v>2907470000</v>
      </c>
      <c r="L95" s="173">
        <f>($K95)/1000000</f>
        <v>2907.47</v>
      </c>
      <c r="M95" s="168">
        <v>3.6015369983001588</v>
      </c>
      <c r="N95" s="169">
        <v>75.959999999999994</v>
      </c>
      <c r="O95" s="168">
        <v>420000</v>
      </c>
      <c r="P95" s="174">
        <f t="shared" si="7"/>
        <v>0.42</v>
      </c>
      <c r="Q95" s="256">
        <v>-5032.3999999999996</v>
      </c>
      <c r="R95" s="175">
        <v>209000</v>
      </c>
      <c r="S95" s="168"/>
      <c r="T95" s="169">
        <v>3.9</v>
      </c>
      <c r="U95" s="176"/>
      <c r="V95" s="174"/>
      <c r="W95" s="174"/>
      <c r="X95" s="171"/>
      <c r="Y95" s="280">
        <v>712</v>
      </c>
    </row>
    <row r="96" spans="1:25" ht="15.75" x14ac:dyDescent="0.25">
      <c r="A96" s="165" t="s">
        <v>90</v>
      </c>
      <c r="B96" s="166">
        <v>25.172000000000001</v>
      </c>
      <c r="C96" s="167">
        <v>11.99</v>
      </c>
      <c r="D96" s="168"/>
      <c r="E96" s="169"/>
      <c r="F96" s="166">
        <v>83.634</v>
      </c>
      <c r="G96" s="170"/>
      <c r="H96" s="170"/>
      <c r="I96" s="171"/>
      <c r="J96" s="172"/>
      <c r="K96" s="170"/>
      <c r="L96" s="173"/>
      <c r="M96" s="168"/>
      <c r="N96" s="169"/>
      <c r="O96" s="168">
        <v>627433373.66139197</v>
      </c>
      <c r="P96" s="174">
        <f t="shared" si="7"/>
        <v>627.43337366139201</v>
      </c>
      <c r="Q96" s="256">
        <v>-3435.98</v>
      </c>
      <c r="R96" s="175">
        <v>9100</v>
      </c>
      <c r="S96" s="168">
        <v>1.0472212904302394</v>
      </c>
      <c r="T96" s="169">
        <v>0.4</v>
      </c>
      <c r="U96" s="176"/>
      <c r="V96" s="174"/>
      <c r="W96" s="174"/>
      <c r="X96" s="171"/>
      <c r="Y96" s="280">
        <v>3</v>
      </c>
    </row>
    <row r="97" spans="1:25" ht="15.75" x14ac:dyDescent="0.25">
      <c r="A97" s="165" t="s">
        <v>91</v>
      </c>
      <c r="B97" s="166"/>
      <c r="C97" s="167"/>
      <c r="D97" s="168"/>
      <c r="E97" s="169"/>
      <c r="F97" s="166"/>
      <c r="G97" s="170"/>
      <c r="H97" s="170"/>
      <c r="I97" s="171"/>
      <c r="J97" s="172"/>
      <c r="K97" s="170"/>
      <c r="L97" s="173"/>
      <c r="M97" s="168"/>
      <c r="N97" s="169"/>
      <c r="O97" s="168"/>
      <c r="P97" s="174"/>
      <c r="Q97" s="256"/>
      <c r="R97" s="175"/>
      <c r="S97" s="168"/>
      <c r="T97" s="169"/>
      <c r="U97" s="176"/>
      <c r="V97" s="174"/>
      <c r="W97" s="174"/>
      <c r="X97" s="171"/>
      <c r="Y97" s="280"/>
    </row>
    <row r="98" spans="1:25" ht="15.75" x14ac:dyDescent="0.25">
      <c r="A98" s="165" t="s">
        <v>92</v>
      </c>
      <c r="B98" s="166">
        <v>32.271999999999998</v>
      </c>
      <c r="C98" s="167"/>
      <c r="D98" s="168"/>
      <c r="E98" s="169"/>
      <c r="F98" s="166"/>
      <c r="G98" s="170"/>
      <c r="H98" s="170"/>
      <c r="I98" s="171"/>
      <c r="J98" s="172">
        <v>1371890000</v>
      </c>
      <c r="K98" s="170"/>
      <c r="L98" s="173"/>
      <c r="M98" s="168">
        <v>294.39699570815452</v>
      </c>
      <c r="N98" s="169"/>
      <c r="O98" s="168">
        <v>151000000</v>
      </c>
      <c r="P98" s="174">
        <f>($O98)/1000000</f>
        <v>151</v>
      </c>
      <c r="Q98" s="256">
        <v>18168.900000000001</v>
      </c>
      <c r="R98" s="175">
        <v>184500</v>
      </c>
      <c r="S98" s="168">
        <v>8.925470007403872</v>
      </c>
      <c r="T98" s="169">
        <v>4.7</v>
      </c>
      <c r="U98" s="176">
        <v>85000000</v>
      </c>
      <c r="V98" s="174">
        <f>($U98)/1000000</f>
        <v>85</v>
      </c>
      <c r="W98" s="174">
        <v>710000000</v>
      </c>
      <c r="X98" s="171">
        <f>($W98)/1000000</f>
        <v>710</v>
      </c>
      <c r="Y98" s="281">
        <v>528</v>
      </c>
    </row>
    <row r="99" spans="1:25" ht="15.75" x14ac:dyDescent="0.25">
      <c r="A99" s="165" t="s">
        <v>93</v>
      </c>
      <c r="B99" s="166">
        <v>38.582000000000001</v>
      </c>
      <c r="C99" s="167">
        <v>18.61</v>
      </c>
      <c r="D99" s="168"/>
      <c r="E99" s="169"/>
      <c r="F99" s="166"/>
      <c r="G99" s="170"/>
      <c r="H99" s="170"/>
      <c r="I99" s="171"/>
      <c r="J99" s="172"/>
      <c r="K99" s="170"/>
      <c r="L99" s="173"/>
      <c r="M99" s="168"/>
      <c r="N99" s="169"/>
      <c r="O99" s="168">
        <v>6410685449.35952</v>
      </c>
      <c r="P99" s="174">
        <f>($O99)/1000000</f>
        <v>6410.6854493595201</v>
      </c>
      <c r="Q99" s="256">
        <v>9235.2000000000007</v>
      </c>
      <c r="R99" s="175">
        <v>356850</v>
      </c>
      <c r="S99" s="168">
        <v>1.7119004065724999</v>
      </c>
      <c r="T99" s="169">
        <v>1.5</v>
      </c>
      <c r="U99" s="176">
        <v>205000000</v>
      </c>
      <c r="V99" s="174">
        <f>($U99)/1000000</f>
        <v>205</v>
      </c>
      <c r="W99" s="174">
        <v>570000000</v>
      </c>
      <c r="X99" s="171">
        <f>($W99)/1000000</f>
        <v>570</v>
      </c>
      <c r="Y99" s="281">
        <v>794</v>
      </c>
    </row>
    <row r="100" spans="1:25" ht="15.75" x14ac:dyDescent="0.25">
      <c r="A100" s="165" t="s">
        <v>94</v>
      </c>
      <c r="B100" s="166">
        <v>28.385999999999999</v>
      </c>
      <c r="C100" s="167">
        <v>13.43</v>
      </c>
      <c r="D100" s="168">
        <v>28.57</v>
      </c>
      <c r="E100" s="169">
        <v>27.26</v>
      </c>
      <c r="F100" s="166">
        <v>122.655</v>
      </c>
      <c r="G100" s="170">
        <v>14349943000</v>
      </c>
      <c r="H100" s="170">
        <v>14045640000</v>
      </c>
      <c r="I100" s="171">
        <v>14.72</v>
      </c>
      <c r="J100" s="172">
        <v>270620000</v>
      </c>
      <c r="K100" s="170">
        <v>58790000</v>
      </c>
      <c r="L100" s="173">
        <f>($K100)/1000000</f>
        <v>58.79</v>
      </c>
      <c r="M100" s="168">
        <v>113.23012552301255</v>
      </c>
      <c r="N100" s="169">
        <v>20.34</v>
      </c>
      <c r="O100" s="168">
        <v>137900000</v>
      </c>
      <c r="P100" s="174">
        <f>($O100)/1000000</f>
        <v>137.9</v>
      </c>
      <c r="Q100" s="256">
        <v>885.73</v>
      </c>
      <c r="R100" s="175">
        <v>3950</v>
      </c>
      <c r="S100" s="168">
        <v>0.58003580746709693</v>
      </c>
      <c r="T100" s="169">
        <v>0.9</v>
      </c>
      <c r="U100" s="176"/>
      <c r="V100" s="174"/>
      <c r="W100" s="174"/>
      <c r="X100" s="171"/>
      <c r="Y100" s="280"/>
    </row>
    <row r="101" spans="1:25" ht="15.75" x14ac:dyDescent="0.25">
      <c r="A101" s="165" t="s">
        <v>95</v>
      </c>
      <c r="B101" s="166">
        <v>12.237</v>
      </c>
      <c r="C101" s="167"/>
      <c r="D101" s="168"/>
      <c r="E101" s="169"/>
      <c r="F101" s="166">
        <v>195.52</v>
      </c>
      <c r="G101" s="170"/>
      <c r="H101" s="170"/>
      <c r="I101" s="171"/>
      <c r="J101" s="172"/>
      <c r="K101" s="170"/>
      <c r="L101" s="173"/>
      <c r="M101" s="168"/>
      <c r="N101" s="169"/>
      <c r="O101" s="168">
        <v>1777361196.1055</v>
      </c>
      <c r="P101" s="174">
        <f>($O101)/1000000</f>
        <v>1777.3611961055001</v>
      </c>
      <c r="Q101" s="256">
        <v>18837.52</v>
      </c>
      <c r="R101" s="175">
        <v>260890</v>
      </c>
      <c r="S101" s="168">
        <v>0.93959241939865679</v>
      </c>
      <c r="T101" s="169">
        <v>0.9</v>
      </c>
      <c r="U101" s="176">
        <v>30000000</v>
      </c>
      <c r="V101" s="174">
        <f>($U101)/1000000</f>
        <v>30</v>
      </c>
      <c r="W101" s="174"/>
      <c r="X101" s="171"/>
      <c r="Y101" s="280">
        <v>500</v>
      </c>
    </row>
    <row r="102" spans="1:25" ht="15.75" x14ac:dyDescent="0.25">
      <c r="A102" s="165" t="s">
        <v>96</v>
      </c>
      <c r="B102" s="166">
        <v>23.776</v>
      </c>
      <c r="C102" s="167">
        <v>19.850000000000001</v>
      </c>
      <c r="D102" s="168">
        <v>24.37</v>
      </c>
      <c r="E102" s="169">
        <v>12.39</v>
      </c>
      <c r="F102" s="166"/>
      <c r="G102" s="170">
        <v>17633848000</v>
      </c>
      <c r="H102" s="170">
        <v>24255798000</v>
      </c>
      <c r="I102" s="171">
        <v>30.03</v>
      </c>
      <c r="J102" s="172">
        <v>951660000</v>
      </c>
      <c r="K102" s="170">
        <v>2920750000</v>
      </c>
      <c r="L102" s="173">
        <f>($K102)/1000000</f>
        <v>2920.75</v>
      </c>
      <c r="M102" s="168">
        <v>300.20820189274446</v>
      </c>
      <c r="N102" s="169">
        <v>301.04000000000002</v>
      </c>
      <c r="O102" s="168">
        <v>37646775.310783699</v>
      </c>
      <c r="P102" s="174">
        <f>($O102)/1000000</f>
        <v>37.646775310783703</v>
      </c>
      <c r="Q102" s="256">
        <v>2029.72</v>
      </c>
      <c r="R102" s="175">
        <v>115500</v>
      </c>
      <c r="S102" s="168">
        <v>4.4542485226895669</v>
      </c>
      <c r="T102" s="169">
        <v>4.8</v>
      </c>
      <c r="U102" s="176"/>
      <c r="V102" s="174"/>
      <c r="W102" s="174">
        <v>18000000</v>
      </c>
      <c r="X102" s="171">
        <f>($W102)/1000000</f>
        <v>18</v>
      </c>
      <c r="Y102" s="280">
        <v>386</v>
      </c>
    </row>
    <row r="103" spans="1:25" ht="15.75" x14ac:dyDescent="0.25">
      <c r="A103" s="165" t="s">
        <v>97</v>
      </c>
      <c r="B103" s="166">
        <v>16.472000000000001</v>
      </c>
      <c r="C103" s="167">
        <v>10.82</v>
      </c>
      <c r="D103" s="168"/>
      <c r="E103" s="169">
        <v>47.93</v>
      </c>
      <c r="F103" s="166">
        <v>16.768999999999998</v>
      </c>
      <c r="G103" s="170">
        <v>124437201000</v>
      </c>
      <c r="H103" s="170">
        <v>157594599000</v>
      </c>
      <c r="I103" s="171">
        <v>167.48</v>
      </c>
      <c r="J103" s="172"/>
      <c r="K103" s="170">
        <v>59140000</v>
      </c>
      <c r="L103" s="173">
        <f>($K103)/1000000</f>
        <v>59.14</v>
      </c>
      <c r="M103" s="168"/>
      <c r="N103" s="169">
        <v>3.28</v>
      </c>
      <c r="O103" s="168"/>
      <c r="P103" s="174"/>
      <c r="Q103" s="256">
        <v>4654.21</v>
      </c>
      <c r="R103" s="175">
        <v>70500</v>
      </c>
      <c r="S103" s="168">
        <v>1.064889221940662</v>
      </c>
      <c r="T103" s="169">
        <v>0.8</v>
      </c>
      <c r="U103" s="176"/>
      <c r="V103" s="174"/>
      <c r="W103" s="174"/>
      <c r="X103" s="171"/>
      <c r="Y103" s="280">
        <v>209</v>
      </c>
    </row>
    <row r="104" spans="1:25" ht="15.75" x14ac:dyDescent="0.25">
      <c r="A104" s="165" t="s">
        <v>98</v>
      </c>
      <c r="B104" s="166">
        <v>20.126000000000001</v>
      </c>
      <c r="C104" s="167">
        <v>13.55</v>
      </c>
      <c r="D104" s="168">
        <v>35.409999999999997</v>
      </c>
      <c r="E104" s="169">
        <v>14.78</v>
      </c>
      <c r="F104" s="166"/>
      <c r="G104" s="170">
        <v>10257882000</v>
      </c>
      <c r="H104" s="170">
        <v>16179130000</v>
      </c>
      <c r="I104" s="171">
        <v>26.42</v>
      </c>
      <c r="J104" s="172">
        <v>1181290000</v>
      </c>
      <c r="K104" s="170">
        <v>2474760000</v>
      </c>
      <c r="L104" s="173">
        <f>($K104)/1000000</f>
        <v>2474.7600000000002</v>
      </c>
      <c r="M104" s="168">
        <v>50.382490918983478</v>
      </c>
      <c r="N104" s="169">
        <v>49.79</v>
      </c>
      <c r="O104" s="168">
        <v>57081096.178155899</v>
      </c>
      <c r="P104" s="174">
        <f>($O104)/1000000</f>
        <v>57.081096178155896</v>
      </c>
      <c r="Q104" s="256">
        <v>671.49</v>
      </c>
      <c r="R104" s="175">
        <v>29100</v>
      </c>
      <c r="S104" s="168">
        <v>1.6481435365368791</v>
      </c>
      <c r="T104" s="169">
        <v>1.2</v>
      </c>
      <c r="U104" s="176"/>
      <c r="V104" s="174"/>
      <c r="W104" s="174"/>
      <c r="X104" s="171"/>
      <c r="Y104" s="280">
        <v>13</v>
      </c>
    </row>
    <row r="105" spans="1:25" ht="15.75" x14ac:dyDescent="0.25">
      <c r="A105" s="165" t="s">
        <v>99</v>
      </c>
      <c r="B105" s="166">
        <v>100.483</v>
      </c>
      <c r="C105" s="167"/>
      <c r="D105" s="168"/>
      <c r="E105" s="169"/>
      <c r="F105" s="166"/>
      <c r="G105" s="170"/>
      <c r="H105" s="170"/>
      <c r="I105" s="171"/>
      <c r="J105" s="172">
        <v>20220000</v>
      </c>
      <c r="K105" s="170">
        <v>77140000</v>
      </c>
      <c r="L105" s="173">
        <f>($K105)/1000000</f>
        <v>77.14</v>
      </c>
      <c r="M105" s="168">
        <v>284.62837837837839</v>
      </c>
      <c r="N105" s="169">
        <v>662.73</v>
      </c>
      <c r="O105" s="168">
        <v>299752.548026759</v>
      </c>
      <c r="P105" s="174">
        <f>($O105)/1000000</f>
        <v>0.29975254802675899</v>
      </c>
      <c r="Q105" s="256">
        <v>1.37</v>
      </c>
      <c r="R105" s="175"/>
      <c r="S105" s="168"/>
      <c r="T105" s="169"/>
      <c r="U105" s="176"/>
      <c r="V105" s="174"/>
      <c r="W105" s="174"/>
      <c r="X105" s="171"/>
      <c r="Y105" s="280"/>
    </row>
    <row r="106" spans="1:25" ht="15.75" x14ac:dyDescent="0.25">
      <c r="A106" s="165" t="s">
        <v>100</v>
      </c>
      <c r="B106" s="166"/>
      <c r="C106" s="167"/>
      <c r="D106" s="168"/>
      <c r="E106" s="169"/>
      <c r="F106" s="166"/>
      <c r="G106" s="170"/>
      <c r="H106" s="170"/>
      <c r="I106" s="171"/>
      <c r="J106" s="172">
        <v>7730000</v>
      </c>
      <c r="K106" s="170">
        <v>133070000</v>
      </c>
      <c r="L106" s="173">
        <f>($K106)/1000000</f>
        <v>133.07</v>
      </c>
      <c r="M106" s="168">
        <v>0.38278012361965796</v>
      </c>
      <c r="N106" s="169">
        <v>5.22</v>
      </c>
      <c r="O106" s="168">
        <v>-60790000</v>
      </c>
      <c r="P106" s="174">
        <f>($O106)/1000000</f>
        <v>-60.79</v>
      </c>
      <c r="Q106" s="256">
        <v>63.39</v>
      </c>
      <c r="R106" s="175">
        <v>1469000</v>
      </c>
      <c r="S106" s="168"/>
      <c r="T106" s="169"/>
      <c r="U106" s="176">
        <v>4000000</v>
      </c>
      <c r="V106" s="174">
        <f>($U106)/1000000</f>
        <v>4</v>
      </c>
      <c r="W106" s="174"/>
      <c r="X106" s="171"/>
      <c r="Y106" s="280"/>
    </row>
    <row r="107" spans="1:25" ht="15.75" x14ac:dyDescent="0.25">
      <c r="A107" s="165" t="s">
        <v>101</v>
      </c>
      <c r="B107" s="166">
        <v>27.31</v>
      </c>
      <c r="C107" s="167">
        <v>15.33</v>
      </c>
      <c r="D107" s="168"/>
      <c r="E107" s="169"/>
      <c r="F107" s="166">
        <v>40.360999999999997</v>
      </c>
      <c r="G107" s="170"/>
      <c r="H107" s="170"/>
      <c r="I107" s="171"/>
      <c r="J107" s="172">
        <v>52000000</v>
      </c>
      <c r="K107" s="170"/>
      <c r="L107" s="173"/>
      <c r="M107" s="168">
        <v>1.2129977372926823</v>
      </c>
      <c r="N107" s="169"/>
      <c r="O107" s="168">
        <v>788500000</v>
      </c>
      <c r="P107" s="174">
        <f>($O107)/1000000</f>
        <v>788.5</v>
      </c>
      <c r="Q107" s="256">
        <v>17052.8</v>
      </c>
      <c r="R107" s="175">
        <v>634000</v>
      </c>
      <c r="S107" s="168">
        <v>2.9936989406969303</v>
      </c>
      <c r="T107" s="169">
        <v>2.6</v>
      </c>
      <c r="U107" s="176">
        <v>72000000</v>
      </c>
      <c r="V107" s="174">
        <f>($U107)/1000000</f>
        <v>72</v>
      </c>
      <c r="W107" s="174">
        <v>105000000</v>
      </c>
      <c r="X107" s="171">
        <f>($W107)/1000000</f>
        <v>105</v>
      </c>
      <c r="Y107" s="281">
        <v>918</v>
      </c>
    </row>
    <row r="108" spans="1:25" ht="15.75" x14ac:dyDescent="0.25">
      <c r="A108" s="165" t="s">
        <v>102</v>
      </c>
      <c r="B108" s="166"/>
      <c r="C108" s="167">
        <v>13.45</v>
      </c>
      <c r="D108" s="168"/>
      <c r="E108" s="169">
        <v>8.94</v>
      </c>
      <c r="F108" s="166"/>
      <c r="G108" s="170">
        <v>1531018000</v>
      </c>
      <c r="H108" s="170">
        <v>2242256000</v>
      </c>
      <c r="I108" s="171">
        <v>2.4300000000000002</v>
      </c>
      <c r="J108" s="172"/>
      <c r="K108" s="170">
        <v>392370000</v>
      </c>
      <c r="L108" s="173">
        <f>($K108)/1000000</f>
        <v>392.37</v>
      </c>
      <c r="M108" s="168"/>
      <c r="N108" s="169">
        <v>214.33</v>
      </c>
      <c r="O108" s="168"/>
      <c r="P108" s="178"/>
      <c r="Q108" s="256">
        <v>324.8</v>
      </c>
      <c r="R108" s="175"/>
      <c r="S108" s="168"/>
      <c r="T108" s="169"/>
      <c r="U108" s="176"/>
      <c r="V108" s="174"/>
      <c r="W108" s="174"/>
      <c r="X108" s="171"/>
      <c r="Y108" s="280"/>
    </row>
    <row r="109" spans="1:25" ht="15.75" x14ac:dyDescent="0.25">
      <c r="A109" s="165" t="s">
        <v>103</v>
      </c>
      <c r="B109" s="166">
        <v>38.621000000000002</v>
      </c>
      <c r="C109" s="167">
        <v>25.02</v>
      </c>
      <c r="D109" s="168"/>
      <c r="E109" s="169"/>
      <c r="F109" s="166"/>
      <c r="G109" s="170"/>
      <c r="H109" s="170"/>
      <c r="I109" s="171"/>
      <c r="J109" s="172"/>
      <c r="K109" s="170"/>
      <c r="L109" s="173"/>
      <c r="M109" s="168"/>
      <c r="N109" s="169"/>
      <c r="O109" s="168"/>
      <c r="P109" s="178"/>
      <c r="Q109" s="256">
        <v>113.01</v>
      </c>
      <c r="R109" s="175">
        <v>22600</v>
      </c>
      <c r="S109" s="168">
        <v>13.581464136061127</v>
      </c>
      <c r="T109" s="169">
        <v>5.8</v>
      </c>
      <c r="U109" s="176"/>
      <c r="V109" s="174"/>
      <c r="W109" s="174"/>
      <c r="X109" s="171"/>
      <c r="Y109" s="280">
        <v>113</v>
      </c>
    </row>
    <row r="110" spans="1:25" ht="15.75" x14ac:dyDescent="0.25">
      <c r="A110" s="165" t="s">
        <v>104</v>
      </c>
      <c r="B110" s="166">
        <v>28.48</v>
      </c>
      <c r="C110" s="167">
        <v>17.37</v>
      </c>
      <c r="D110" s="168"/>
      <c r="E110" s="169">
        <v>29.87</v>
      </c>
      <c r="F110" s="166">
        <v>60.473999999999997</v>
      </c>
      <c r="G110" s="170">
        <v>5485932000</v>
      </c>
      <c r="H110" s="170">
        <v>7257121000</v>
      </c>
      <c r="I110" s="171">
        <v>8.16</v>
      </c>
      <c r="J110" s="172"/>
      <c r="K110" s="170">
        <v>460820000</v>
      </c>
      <c r="L110" s="173">
        <f>($K110)/1000000</f>
        <v>460.82</v>
      </c>
      <c r="M110" s="168"/>
      <c r="N110" s="169">
        <v>74.31</v>
      </c>
      <c r="O110" s="168"/>
      <c r="P110" s="178"/>
      <c r="Q110" s="256">
        <v>-107.21</v>
      </c>
      <c r="R110" s="175">
        <v>20400</v>
      </c>
      <c r="S110" s="168">
        <v>3.4561569764200906</v>
      </c>
      <c r="T110" s="169">
        <v>3.2</v>
      </c>
      <c r="U110" s="176"/>
      <c r="V110" s="174"/>
      <c r="W110" s="174"/>
      <c r="X110" s="171"/>
      <c r="Y110" s="280">
        <v>13</v>
      </c>
    </row>
    <row r="111" spans="1:25" ht="15.75" x14ac:dyDescent="0.25">
      <c r="A111" s="165" t="s">
        <v>105</v>
      </c>
      <c r="B111" s="166">
        <v>14.51</v>
      </c>
      <c r="C111" s="167">
        <v>12.9</v>
      </c>
      <c r="D111" s="168">
        <v>8.6</v>
      </c>
      <c r="E111" s="169">
        <v>13.38</v>
      </c>
      <c r="F111" s="166"/>
      <c r="G111" s="170">
        <v>6158263000</v>
      </c>
      <c r="H111" s="170">
        <v>10724348000</v>
      </c>
      <c r="I111" s="171">
        <v>14.49</v>
      </c>
      <c r="J111" s="172">
        <v>149070000</v>
      </c>
      <c r="K111" s="170">
        <v>475930000</v>
      </c>
      <c r="L111" s="173">
        <f>($K111)/1000000</f>
        <v>475.93</v>
      </c>
      <c r="M111" s="168">
        <v>35.120579005399904</v>
      </c>
      <c r="N111" s="169">
        <v>69.400000000000006</v>
      </c>
      <c r="O111" s="168">
        <v>6000000</v>
      </c>
      <c r="P111" s="174">
        <f>($O111)/1000000</f>
        <v>6</v>
      </c>
      <c r="Q111" s="256">
        <v>1599.37</v>
      </c>
      <c r="R111" s="175">
        <v>129100</v>
      </c>
      <c r="S111" s="168">
        <v>6.1729263768794205</v>
      </c>
      <c r="T111" s="169"/>
      <c r="U111" s="176"/>
      <c r="V111" s="174"/>
      <c r="W111" s="174"/>
      <c r="X111" s="171"/>
      <c r="Y111" s="280">
        <v>1</v>
      </c>
    </row>
    <row r="112" spans="1:25" ht="15.75" x14ac:dyDescent="0.25">
      <c r="A112" s="165" t="s">
        <v>106</v>
      </c>
      <c r="B112" s="166">
        <v>43.067</v>
      </c>
      <c r="C112" s="167">
        <v>18.14</v>
      </c>
      <c r="D112" s="168"/>
      <c r="E112" s="169"/>
      <c r="F112" s="166"/>
      <c r="G112" s="170">
        <v>38255247000</v>
      </c>
      <c r="H112" s="170"/>
      <c r="I112" s="171"/>
      <c r="J112" s="172"/>
      <c r="K112" s="170"/>
      <c r="L112" s="173"/>
      <c r="M112" s="168"/>
      <c r="N112" s="169"/>
      <c r="O112" s="168"/>
      <c r="P112" s="178"/>
      <c r="Q112" s="256">
        <v>1137.67</v>
      </c>
      <c r="R112" s="175">
        <v>5310</v>
      </c>
      <c r="S112" s="168">
        <v>0.8914383163443278</v>
      </c>
      <c r="T112" s="169">
        <v>1.7</v>
      </c>
      <c r="U112" s="176"/>
      <c r="V112" s="174"/>
      <c r="W112" s="174"/>
      <c r="X112" s="171"/>
      <c r="Y112" s="280">
        <v>39</v>
      </c>
    </row>
    <row r="113" spans="1:25" ht="15.75" x14ac:dyDescent="0.25">
      <c r="A113" s="165" t="s">
        <v>107</v>
      </c>
      <c r="B113" s="166">
        <v>19.760000000000002</v>
      </c>
      <c r="C113" s="167">
        <v>12.02</v>
      </c>
      <c r="D113" s="168"/>
      <c r="E113" s="169">
        <v>70.63</v>
      </c>
      <c r="F113" s="166"/>
      <c r="G113" s="170">
        <v>24767195000</v>
      </c>
      <c r="H113" s="170">
        <v>30608412000</v>
      </c>
      <c r="I113" s="171">
        <v>73.52</v>
      </c>
      <c r="J113" s="172">
        <v>285680000</v>
      </c>
      <c r="K113" s="170">
        <v>1305520000</v>
      </c>
      <c r="L113" s="173">
        <f>($K113)/1000000</f>
        <v>1305.52</v>
      </c>
      <c r="M113" s="168">
        <v>105.68923118927393</v>
      </c>
      <c r="N113" s="169">
        <v>214.64</v>
      </c>
      <c r="O113" s="168"/>
      <c r="P113" s="178"/>
      <c r="Q113" s="256">
        <v>2558.73</v>
      </c>
      <c r="R113" s="175">
        <v>80000</v>
      </c>
      <c r="S113" s="168">
        <v>6.3681344631426278</v>
      </c>
      <c r="T113" s="169">
        <v>4.5</v>
      </c>
      <c r="U113" s="176"/>
      <c r="V113" s="174"/>
      <c r="W113" s="174"/>
      <c r="X113" s="171"/>
      <c r="Y113" s="280">
        <v>84</v>
      </c>
    </row>
    <row r="114" spans="1:25" ht="15.75" x14ac:dyDescent="0.25">
      <c r="A114" s="165" t="s">
        <v>108</v>
      </c>
      <c r="B114" s="166">
        <v>42.37</v>
      </c>
      <c r="C114" s="167"/>
      <c r="D114" s="168">
        <v>4.2</v>
      </c>
      <c r="E114" s="169">
        <v>3.63</v>
      </c>
      <c r="F114" s="166"/>
      <c r="G114" s="170">
        <v>791882000</v>
      </c>
      <c r="H114" s="170">
        <v>876327000</v>
      </c>
      <c r="I114" s="171">
        <v>0.93</v>
      </c>
      <c r="J114" s="172">
        <v>139130000</v>
      </c>
      <c r="K114" s="170">
        <v>146790000</v>
      </c>
      <c r="L114" s="173">
        <f>($K114)/1000000</f>
        <v>146.79</v>
      </c>
      <c r="M114" s="168">
        <v>87.090478199525023</v>
      </c>
      <c r="N114" s="169">
        <v>65.73</v>
      </c>
      <c r="O114" s="168">
        <v>17080426.417427801</v>
      </c>
      <c r="P114" s="174">
        <f>($O114)/1000000</f>
        <v>17.080426417427802</v>
      </c>
      <c r="Q114" s="256">
        <v>43.16</v>
      </c>
      <c r="R114" s="175">
        <v>2000</v>
      </c>
      <c r="S114" s="168">
        <v>4.2324169233676496</v>
      </c>
      <c r="T114" s="169">
        <v>2.2000000000000002</v>
      </c>
      <c r="U114" s="176"/>
      <c r="V114" s="174"/>
      <c r="W114" s="174"/>
      <c r="X114" s="171"/>
      <c r="Y114" s="280">
        <v>1</v>
      </c>
    </row>
    <row r="115" spans="1:25" ht="15.75" x14ac:dyDescent="0.25">
      <c r="A115" s="165" t="s">
        <v>109</v>
      </c>
      <c r="B115" s="166">
        <v>15.677</v>
      </c>
      <c r="C115" s="167">
        <v>16.2</v>
      </c>
      <c r="D115" s="168"/>
      <c r="E115" s="169">
        <v>3.5</v>
      </c>
      <c r="F115" s="166">
        <v>20.844999999999999</v>
      </c>
      <c r="G115" s="170">
        <v>447624000</v>
      </c>
      <c r="H115" s="170">
        <v>633087000</v>
      </c>
      <c r="I115" s="171">
        <v>1.1299999999999999</v>
      </c>
      <c r="J115" s="172">
        <v>113740000</v>
      </c>
      <c r="K115" s="170">
        <v>621650000</v>
      </c>
      <c r="L115" s="173">
        <f>($K115)/1000000</f>
        <v>621.65</v>
      </c>
      <c r="M115" s="168">
        <v>54.087804469781162</v>
      </c>
      <c r="N115" s="169">
        <v>131.37</v>
      </c>
      <c r="O115" s="168">
        <v>225240000</v>
      </c>
      <c r="P115" s="174">
        <f>($O115)/1000000</f>
        <v>225.24</v>
      </c>
      <c r="Q115" s="256">
        <v>247.84</v>
      </c>
      <c r="R115" s="175">
        <v>2050</v>
      </c>
      <c r="S115" s="168"/>
      <c r="T115" s="169">
        <v>0.6</v>
      </c>
      <c r="U115" s="176"/>
      <c r="V115" s="174"/>
      <c r="W115" s="174"/>
      <c r="X115" s="171"/>
      <c r="Y115" s="280"/>
    </row>
    <row r="116" spans="1:25" ht="15.75" x14ac:dyDescent="0.25">
      <c r="A116" s="165" t="s">
        <v>110</v>
      </c>
      <c r="B116" s="166"/>
      <c r="C116" s="167"/>
      <c r="D116" s="168"/>
      <c r="E116" s="169"/>
      <c r="F116" s="166"/>
      <c r="G116" s="170"/>
      <c r="H116" s="170"/>
      <c r="I116" s="171"/>
      <c r="J116" s="172">
        <v>8340000</v>
      </c>
      <c r="K116" s="170">
        <v>431870000</v>
      </c>
      <c r="L116" s="173">
        <f>($K116)/1000000</f>
        <v>431.87</v>
      </c>
      <c r="M116" s="168">
        <v>1.9578333404932755</v>
      </c>
      <c r="N116" s="169">
        <v>67.75</v>
      </c>
      <c r="O116" s="168">
        <v>158911104.55497301</v>
      </c>
      <c r="P116" s="174">
        <f>($O116)/1000000</f>
        <v>158.91110455497301</v>
      </c>
      <c r="Q116" s="256"/>
      <c r="R116" s="175"/>
      <c r="S116" s="168"/>
      <c r="T116" s="169"/>
      <c r="U116" s="176">
        <v>36000000</v>
      </c>
      <c r="V116" s="174">
        <f>($U116)/1000000</f>
        <v>36</v>
      </c>
      <c r="W116" s="174"/>
      <c r="X116" s="171"/>
      <c r="Y116" s="280">
        <v>6</v>
      </c>
    </row>
    <row r="117" spans="1:25" ht="15.75" x14ac:dyDescent="0.25">
      <c r="A117" s="165" t="s">
        <v>111</v>
      </c>
      <c r="B117" s="166"/>
      <c r="C117" s="167"/>
      <c r="D117" s="168"/>
      <c r="E117" s="169"/>
      <c r="F117" s="166"/>
      <c r="G117" s="170"/>
      <c r="H117" s="170"/>
      <c r="I117" s="171"/>
      <c r="J117" s="172"/>
      <c r="K117" s="170"/>
      <c r="L117" s="173"/>
      <c r="M117" s="168"/>
      <c r="N117" s="169"/>
      <c r="O117" s="168"/>
      <c r="P117" s="178"/>
      <c r="Q117" s="256"/>
      <c r="R117" s="175"/>
      <c r="S117" s="168"/>
      <c r="T117" s="169"/>
      <c r="U117" s="176"/>
      <c r="V117" s="174"/>
      <c r="W117" s="174"/>
      <c r="X117" s="171"/>
      <c r="Y117" s="280"/>
    </row>
    <row r="118" spans="1:25" ht="15.75" x14ac:dyDescent="0.25">
      <c r="A118" s="165" t="s">
        <v>112</v>
      </c>
      <c r="B118" s="166">
        <v>31.937000000000001</v>
      </c>
      <c r="C118" s="167">
        <v>16.5</v>
      </c>
      <c r="D118" s="168"/>
      <c r="E118" s="169"/>
      <c r="F118" s="166"/>
      <c r="G118" s="170">
        <v>29988119000</v>
      </c>
      <c r="H118" s="170"/>
      <c r="I118" s="171"/>
      <c r="J118" s="172"/>
      <c r="K118" s="170"/>
      <c r="L118" s="173"/>
      <c r="M118" s="168"/>
      <c r="N118" s="169"/>
      <c r="O118" s="168"/>
      <c r="P118" s="178"/>
      <c r="Q118" s="256">
        <v>1190.6300000000001</v>
      </c>
      <c r="R118" s="175">
        <v>29650</v>
      </c>
      <c r="S118" s="168">
        <v>0.45312058950245876</v>
      </c>
      <c r="T118" s="169">
        <v>1.7</v>
      </c>
      <c r="U118" s="176"/>
      <c r="V118" s="174"/>
      <c r="W118" s="174"/>
      <c r="X118" s="171"/>
      <c r="Y118" s="280">
        <v>29</v>
      </c>
    </row>
    <row r="119" spans="1:25" ht="15.75" x14ac:dyDescent="0.25">
      <c r="A119" s="165" t="s">
        <v>113</v>
      </c>
      <c r="B119" s="166">
        <v>41.545999999999999</v>
      </c>
      <c r="C119" s="167">
        <v>16.45</v>
      </c>
      <c r="D119" s="168"/>
      <c r="E119" s="169"/>
      <c r="F119" s="166"/>
      <c r="G119" s="170"/>
      <c r="H119" s="170"/>
      <c r="I119" s="171"/>
      <c r="J119" s="172"/>
      <c r="K119" s="170"/>
      <c r="L119" s="173"/>
      <c r="M119" s="168"/>
      <c r="N119" s="169"/>
      <c r="O119" s="168"/>
      <c r="P119" s="178"/>
      <c r="Q119" s="256">
        <v>6622.74</v>
      </c>
      <c r="R119" s="175">
        <v>1500</v>
      </c>
      <c r="S119" s="168">
        <v>0.6882722381421944</v>
      </c>
      <c r="T119" s="169">
        <v>0.5</v>
      </c>
      <c r="U119" s="176"/>
      <c r="V119" s="174"/>
      <c r="W119" s="174"/>
      <c r="X119" s="171"/>
      <c r="Y119" s="280"/>
    </row>
    <row r="120" spans="1:25" ht="15.75" x14ac:dyDescent="0.25">
      <c r="A120" s="165" t="s">
        <v>114</v>
      </c>
      <c r="B120" s="166">
        <v>31.936</v>
      </c>
      <c r="C120" s="167">
        <v>9.89</v>
      </c>
      <c r="D120" s="168"/>
      <c r="E120" s="169"/>
      <c r="F120" s="166"/>
      <c r="G120" s="170"/>
      <c r="H120" s="170"/>
      <c r="I120" s="171"/>
      <c r="J120" s="172">
        <v>230000</v>
      </c>
      <c r="K120" s="170"/>
      <c r="L120" s="173"/>
      <c r="M120" s="168">
        <v>0.6393595285418433</v>
      </c>
      <c r="N120" s="169"/>
      <c r="O120" s="168">
        <v>480000</v>
      </c>
      <c r="P120" s="174">
        <f t="shared" ref="P120:P130" si="8">($O120)/1000000</f>
        <v>0.48</v>
      </c>
      <c r="Q120" s="256">
        <v>-1641.65</v>
      </c>
      <c r="R120" s="175"/>
      <c r="S120" s="168"/>
      <c r="T120" s="169"/>
      <c r="U120" s="176"/>
      <c r="V120" s="174"/>
      <c r="W120" s="174"/>
      <c r="X120" s="171"/>
      <c r="Y120" s="280"/>
    </row>
    <row r="121" spans="1:25" ht="15.75" x14ac:dyDescent="0.25">
      <c r="A121" s="165" t="s">
        <v>116</v>
      </c>
      <c r="B121" s="166"/>
      <c r="C121" s="167">
        <v>10.9</v>
      </c>
      <c r="D121" s="168">
        <v>45.88</v>
      </c>
      <c r="E121" s="169">
        <v>3.21</v>
      </c>
      <c r="F121" s="166"/>
      <c r="G121" s="170">
        <v>2769264000</v>
      </c>
      <c r="H121" s="170">
        <v>2852723000</v>
      </c>
      <c r="I121" s="171">
        <v>3.37</v>
      </c>
      <c r="J121" s="172">
        <v>396960000</v>
      </c>
      <c r="K121" s="170">
        <v>779590000</v>
      </c>
      <c r="L121" s="173">
        <f>($K121)/1000000</f>
        <v>779.59</v>
      </c>
      <c r="M121" s="168">
        <v>34.381387072785543</v>
      </c>
      <c r="N121" s="169">
        <v>30.49</v>
      </c>
      <c r="O121" s="168">
        <v>22387360.4554662</v>
      </c>
      <c r="P121" s="174">
        <f t="shared" si="8"/>
        <v>22.387360455466201</v>
      </c>
      <c r="Q121" s="256">
        <v>464.86</v>
      </c>
      <c r="R121" s="175">
        <v>21600</v>
      </c>
      <c r="S121" s="168">
        <v>0.86059961241995475</v>
      </c>
      <c r="T121" s="169">
        <v>0.6</v>
      </c>
      <c r="U121" s="176"/>
      <c r="V121" s="174"/>
      <c r="W121" s="174"/>
      <c r="X121" s="171"/>
      <c r="Y121" s="280"/>
    </row>
    <row r="122" spans="1:25" ht="15.75" x14ac:dyDescent="0.25">
      <c r="A122" s="165" t="s">
        <v>117</v>
      </c>
      <c r="B122" s="166">
        <v>18.526</v>
      </c>
      <c r="C122" s="167">
        <v>13.67</v>
      </c>
      <c r="D122" s="168">
        <v>29.32</v>
      </c>
      <c r="E122" s="169">
        <v>5.7</v>
      </c>
      <c r="F122" s="166">
        <v>48.66</v>
      </c>
      <c r="G122" s="170">
        <v>1202408000</v>
      </c>
      <c r="H122" s="170">
        <v>1637225000</v>
      </c>
      <c r="I122" s="171">
        <v>2.16</v>
      </c>
      <c r="J122" s="172">
        <v>500360000</v>
      </c>
      <c r="K122" s="170">
        <v>1515470000</v>
      </c>
      <c r="L122" s="173">
        <f>($K122)/1000000</f>
        <v>1515.47</v>
      </c>
      <c r="M122" s="168">
        <v>52.964272826764294</v>
      </c>
      <c r="N122" s="169">
        <v>81.38</v>
      </c>
      <c r="O122" s="168">
        <v>23300000</v>
      </c>
      <c r="P122" s="174">
        <f t="shared" si="8"/>
        <v>23.3</v>
      </c>
      <c r="Q122" s="256">
        <v>277.11</v>
      </c>
      <c r="R122" s="175">
        <v>14900</v>
      </c>
      <c r="S122" s="168">
        <v>0.79126044660059558</v>
      </c>
      <c r="T122" s="169">
        <v>0.8</v>
      </c>
      <c r="U122" s="176"/>
      <c r="V122" s="174"/>
      <c r="W122" s="174"/>
      <c r="X122" s="171"/>
      <c r="Y122" s="280"/>
    </row>
    <row r="123" spans="1:25" ht="15.75" x14ac:dyDescent="0.25">
      <c r="A123" s="165" t="s">
        <v>118</v>
      </c>
      <c r="B123" s="166">
        <v>17.256</v>
      </c>
      <c r="C123" s="167">
        <v>12.17</v>
      </c>
      <c r="D123" s="168"/>
      <c r="E123" s="169"/>
      <c r="F123" s="166">
        <v>52.677999999999997</v>
      </c>
      <c r="G123" s="170">
        <v>94467906000</v>
      </c>
      <c r="H123" s="170">
        <v>210819985000</v>
      </c>
      <c r="I123" s="171"/>
      <c r="J123" s="172">
        <v>468490000</v>
      </c>
      <c r="K123" s="170">
        <v>-29250000</v>
      </c>
      <c r="L123" s="173">
        <f>($K123)/1000000</f>
        <v>-29.25</v>
      </c>
      <c r="M123" s="168">
        <v>25.725523289453676</v>
      </c>
      <c r="N123" s="169">
        <v>-0.92</v>
      </c>
      <c r="O123" s="168">
        <v>2332455289.06142</v>
      </c>
      <c r="P123" s="174">
        <f t="shared" si="8"/>
        <v>2332.45528906142</v>
      </c>
      <c r="Q123" s="256">
        <v>9511.69</v>
      </c>
      <c r="R123" s="175">
        <v>133600</v>
      </c>
      <c r="S123" s="168">
        <v>2.7513575311870953</v>
      </c>
      <c r="T123" s="169">
        <v>1.1000000000000001</v>
      </c>
      <c r="U123" s="176"/>
      <c r="V123" s="174"/>
      <c r="W123" s="174"/>
      <c r="X123" s="171"/>
      <c r="Y123" s="280">
        <v>187</v>
      </c>
    </row>
    <row r="124" spans="1:25" ht="15.75" x14ac:dyDescent="0.25">
      <c r="A124" s="165" t="s">
        <v>119</v>
      </c>
      <c r="B124" s="166">
        <v>25.651</v>
      </c>
      <c r="C124" s="167"/>
      <c r="D124" s="168">
        <v>4.8</v>
      </c>
      <c r="E124" s="169">
        <v>3.51</v>
      </c>
      <c r="F124" s="166">
        <v>57.298000000000002</v>
      </c>
      <c r="G124" s="170">
        <v>982998000</v>
      </c>
      <c r="H124" s="170">
        <v>1025533000</v>
      </c>
      <c r="I124" s="171">
        <v>1.36</v>
      </c>
      <c r="J124" s="172">
        <v>20860000</v>
      </c>
      <c r="K124" s="170">
        <v>41890000</v>
      </c>
      <c r="L124" s="173">
        <f>($K124)/1000000</f>
        <v>41.89</v>
      </c>
      <c r="M124" s="168">
        <v>96.637156662450948</v>
      </c>
      <c r="N124" s="169">
        <v>96.01</v>
      </c>
      <c r="O124" s="168">
        <v>5600000</v>
      </c>
      <c r="P124" s="174">
        <f t="shared" si="8"/>
        <v>5.6</v>
      </c>
      <c r="Q124" s="256">
        <v>517.49</v>
      </c>
      <c r="R124" s="175"/>
      <c r="S124" s="168"/>
      <c r="T124" s="169"/>
      <c r="U124" s="176"/>
      <c r="V124" s="174"/>
      <c r="W124" s="174"/>
      <c r="X124" s="171"/>
      <c r="Y124" s="280"/>
    </row>
    <row r="125" spans="1:25" ht="15.75" x14ac:dyDescent="0.25">
      <c r="A125" s="165" t="s">
        <v>120</v>
      </c>
      <c r="B125" s="166">
        <v>17.390999999999998</v>
      </c>
      <c r="C125" s="167">
        <v>16.899999999999999</v>
      </c>
      <c r="D125" s="168">
        <v>15.33</v>
      </c>
      <c r="E125" s="169">
        <v>4.47</v>
      </c>
      <c r="F125" s="166"/>
      <c r="G125" s="170">
        <v>2930674000</v>
      </c>
      <c r="H125" s="170">
        <v>3416256000</v>
      </c>
      <c r="I125" s="171">
        <v>4.3600000000000003</v>
      </c>
      <c r="J125" s="172">
        <v>479170000</v>
      </c>
      <c r="K125" s="170">
        <v>1356390000</v>
      </c>
      <c r="L125" s="173">
        <f>($K125)/1000000</f>
        <v>1356.39</v>
      </c>
      <c r="M125" s="168">
        <v>60.166502889353254</v>
      </c>
      <c r="N125" s="169">
        <v>73.150000000000006</v>
      </c>
      <c r="O125" s="168">
        <v>5729716.3240268603</v>
      </c>
      <c r="P125" s="174">
        <f t="shared" si="8"/>
        <v>5.7297163240268603</v>
      </c>
      <c r="Q125" s="256">
        <v>265.60000000000002</v>
      </c>
      <c r="R125" s="175">
        <v>17800</v>
      </c>
      <c r="S125" s="168">
        <v>2.1852507944372714</v>
      </c>
      <c r="T125" s="169">
        <v>3.1</v>
      </c>
      <c r="U125" s="176"/>
      <c r="V125" s="174"/>
      <c r="W125" s="174"/>
      <c r="X125" s="171"/>
      <c r="Y125" s="280">
        <v>31</v>
      </c>
    </row>
    <row r="126" spans="1:25" ht="15.75" x14ac:dyDescent="0.25">
      <c r="A126" s="165" t="s">
        <v>121</v>
      </c>
      <c r="B126" s="166">
        <v>37.878999999999998</v>
      </c>
      <c r="C126" s="167">
        <v>15.26</v>
      </c>
      <c r="D126" s="168"/>
      <c r="E126" s="169"/>
      <c r="F126" s="166"/>
      <c r="G126" s="170"/>
      <c r="H126" s="170"/>
      <c r="I126" s="171"/>
      <c r="J126" s="172">
        <v>5310000</v>
      </c>
      <c r="K126" s="170"/>
      <c r="L126" s="173"/>
      <c r="M126" s="168">
        <v>14.992800067764069</v>
      </c>
      <c r="N126" s="169"/>
      <c r="O126" s="168">
        <v>45794392.523364499</v>
      </c>
      <c r="P126" s="174">
        <f t="shared" si="8"/>
        <v>45.7943925233645</v>
      </c>
      <c r="Q126" s="256">
        <v>3461.76</v>
      </c>
      <c r="R126" s="175">
        <v>2130</v>
      </c>
      <c r="S126" s="168">
        <v>0.86522091609242002</v>
      </c>
      <c r="T126" s="169"/>
      <c r="U126" s="176"/>
      <c r="V126" s="174"/>
      <c r="W126" s="174">
        <v>5000000</v>
      </c>
      <c r="X126" s="171">
        <f>($W126)/1000000</f>
        <v>5</v>
      </c>
      <c r="Y126" s="280">
        <v>8</v>
      </c>
    </row>
    <row r="127" spans="1:25" ht="15.75" x14ac:dyDescent="0.25">
      <c r="A127" s="165" t="s">
        <v>122</v>
      </c>
      <c r="B127" s="166">
        <v>32.539000000000001</v>
      </c>
      <c r="C127" s="167"/>
      <c r="D127" s="168"/>
      <c r="E127" s="169"/>
      <c r="F127" s="166">
        <v>50.41</v>
      </c>
      <c r="G127" s="170"/>
      <c r="H127" s="170"/>
      <c r="I127" s="171"/>
      <c r="J127" s="172"/>
      <c r="K127" s="170">
        <v>72500000</v>
      </c>
      <c r="L127" s="173">
        <f t="shared" ref="L127:L132" si="9">($K127)/1000000</f>
        <v>72.5</v>
      </c>
      <c r="M127" s="168"/>
      <c r="N127" s="169">
        <v>1364.65</v>
      </c>
      <c r="O127" s="168">
        <v>1000000</v>
      </c>
      <c r="P127" s="174">
        <f t="shared" si="8"/>
        <v>1</v>
      </c>
      <c r="Q127" s="256">
        <v>0.2</v>
      </c>
      <c r="R127" s="175"/>
      <c r="S127" s="168"/>
      <c r="T127" s="169"/>
      <c r="U127" s="176"/>
      <c r="V127" s="174"/>
      <c r="W127" s="174"/>
      <c r="X127" s="171"/>
      <c r="Y127" s="280"/>
    </row>
    <row r="128" spans="1:25" ht="15.75" x14ac:dyDescent="0.25">
      <c r="A128" s="165" t="s">
        <v>123</v>
      </c>
      <c r="B128" s="166"/>
      <c r="C128" s="167">
        <v>21.73</v>
      </c>
      <c r="D128" s="168">
        <v>30.71</v>
      </c>
      <c r="E128" s="169">
        <v>13.24</v>
      </c>
      <c r="F128" s="166"/>
      <c r="G128" s="170">
        <v>2708806000</v>
      </c>
      <c r="H128" s="170">
        <v>3521909000</v>
      </c>
      <c r="I128" s="171">
        <v>4.2300000000000004</v>
      </c>
      <c r="J128" s="172">
        <v>236180000</v>
      </c>
      <c r="K128" s="170">
        <v>284460000</v>
      </c>
      <c r="L128" s="173">
        <f t="shared" si="9"/>
        <v>284.45999999999998</v>
      </c>
      <c r="M128" s="168">
        <v>116.68032663377406</v>
      </c>
      <c r="N128" s="169">
        <v>64.349999999999994</v>
      </c>
      <c r="O128" s="168">
        <v>6736220.5212817397</v>
      </c>
      <c r="P128" s="174">
        <f t="shared" si="8"/>
        <v>6.7362205212817399</v>
      </c>
      <c r="Q128" s="256">
        <v>588.22</v>
      </c>
      <c r="R128" s="175">
        <v>20850</v>
      </c>
      <c r="S128" s="168">
        <v>2.2868315954825045</v>
      </c>
      <c r="T128" s="169"/>
      <c r="U128" s="176"/>
      <c r="V128" s="174"/>
      <c r="W128" s="174"/>
      <c r="X128" s="171"/>
      <c r="Y128" s="280"/>
    </row>
    <row r="129" spans="1:25" ht="15.75" x14ac:dyDescent="0.25">
      <c r="A129" s="165" t="s">
        <v>124</v>
      </c>
      <c r="B129" s="166">
        <v>22.277000000000001</v>
      </c>
      <c r="C129" s="167">
        <v>15.16</v>
      </c>
      <c r="D129" s="168">
        <v>8.5</v>
      </c>
      <c r="E129" s="169">
        <v>19.77</v>
      </c>
      <c r="F129" s="166">
        <v>36.509</v>
      </c>
      <c r="G129" s="170">
        <v>1434606000</v>
      </c>
      <c r="H129" s="170">
        <v>11288438000</v>
      </c>
      <c r="I129" s="171">
        <v>10.48</v>
      </c>
      <c r="J129" s="172">
        <v>88290000</v>
      </c>
      <c r="K129" s="170">
        <v>11640000</v>
      </c>
      <c r="L129" s="173">
        <f t="shared" si="9"/>
        <v>11.64</v>
      </c>
      <c r="M129" s="168">
        <v>83.388821987674433</v>
      </c>
      <c r="N129" s="169">
        <v>9.1999999999999993</v>
      </c>
      <c r="O129" s="168">
        <v>41040223.904697001</v>
      </c>
      <c r="P129" s="174">
        <f t="shared" si="8"/>
        <v>41.040223904697001</v>
      </c>
      <c r="Q129" s="256">
        <v>292.64999999999998</v>
      </c>
      <c r="R129" s="175">
        <v>2550</v>
      </c>
      <c r="S129" s="168">
        <v>0.33311189227131766</v>
      </c>
      <c r="T129" s="169">
        <v>0.2</v>
      </c>
      <c r="U129" s="176"/>
      <c r="V129" s="174"/>
      <c r="W129" s="174"/>
      <c r="X129" s="171"/>
      <c r="Y129" s="280">
        <v>19</v>
      </c>
    </row>
    <row r="130" spans="1:25" ht="15.75" x14ac:dyDescent="0.25">
      <c r="A130" s="165" t="s">
        <v>125</v>
      </c>
      <c r="B130" s="166">
        <v>19.805</v>
      </c>
      <c r="C130" s="167">
        <v>11.76</v>
      </c>
      <c r="D130" s="168">
        <v>21.77</v>
      </c>
      <c r="E130" s="169">
        <v>14.01</v>
      </c>
      <c r="F130" s="166"/>
      <c r="G130" s="170">
        <v>287037281000</v>
      </c>
      <c r="H130" s="170">
        <v>432602236000</v>
      </c>
      <c r="I130" s="171">
        <v>455.05</v>
      </c>
      <c r="J130" s="172">
        <v>156250000</v>
      </c>
      <c r="K130" s="170">
        <v>737480000</v>
      </c>
      <c r="L130" s="173">
        <f t="shared" si="9"/>
        <v>737.48</v>
      </c>
      <c r="M130" s="168">
        <v>1.8152351120399126</v>
      </c>
      <c r="N130" s="169">
        <v>5.71</v>
      </c>
      <c r="O130" s="168">
        <v>2549000000</v>
      </c>
      <c r="P130" s="174">
        <f t="shared" si="8"/>
        <v>2549</v>
      </c>
      <c r="Q130" s="256">
        <v>32126.86</v>
      </c>
      <c r="R130" s="175">
        <v>336050</v>
      </c>
      <c r="S130" s="168">
        <v>0.59746880391677126</v>
      </c>
      <c r="T130" s="169">
        <v>0.5</v>
      </c>
      <c r="U130" s="176"/>
      <c r="V130" s="174"/>
      <c r="W130" s="174"/>
      <c r="X130" s="171"/>
      <c r="Y130" s="280">
        <v>218</v>
      </c>
    </row>
    <row r="131" spans="1:25" ht="15.75" x14ac:dyDescent="0.25">
      <c r="A131" s="165" t="s">
        <v>126</v>
      </c>
      <c r="B131" s="166">
        <v>27.338999999999999</v>
      </c>
      <c r="C131" s="167"/>
      <c r="D131" s="168"/>
      <c r="E131" s="169"/>
      <c r="F131" s="166">
        <v>25.574000000000002</v>
      </c>
      <c r="G131" s="170"/>
      <c r="H131" s="170"/>
      <c r="I131" s="171"/>
      <c r="J131" s="172"/>
      <c r="K131" s="170">
        <v>98020000</v>
      </c>
      <c r="L131" s="173">
        <f t="shared" si="9"/>
        <v>98.02</v>
      </c>
      <c r="M131" s="168"/>
      <c r="N131" s="169">
        <v>928.71</v>
      </c>
      <c r="O131" s="168"/>
      <c r="P131" s="178"/>
      <c r="Q131" s="256"/>
      <c r="R131" s="175"/>
      <c r="S131" s="168"/>
      <c r="T131" s="169"/>
      <c r="U131" s="176"/>
      <c r="V131" s="174"/>
      <c r="W131" s="174"/>
      <c r="X131" s="171"/>
      <c r="Y131" s="280"/>
    </row>
    <row r="132" spans="1:25" ht="15.75" x14ac:dyDescent="0.25">
      <c r="A132" s="165" t="s">
        <v>127</v>
      </c>
      <c r="B132" s="166">
        <v>32.243000000000002</v>
      </c>
      <c r="C132" s="167"/>
      <c r="D132" s="168"/>
      <c r="E132" s="169">
        <v>10.72</v>
      </c>
      <c r="F132" s="166">
        <v>37.872</v>
      </c>
      <c r="G132" s="170">
        <v>5451996000</v>
      </c>
      <c r="H132" s="170">
        <v>6463445000</v>
      </c>
      <c r="I132" s="171">
        <v>6.97</v>
      </c>
      <c r="J132" s="172"/>
      <c r="K132" s="170">
        <v>241030000</v>
      </c>
      <c r="L132" s="173">
        <f t="shared" si="9"/>
        <v>241.03</v>
      </c>
      <c r="M132" s="168"/>
      <c r="N132" s="169">
        <v>67.900000000000006</v>
      </c>
      <c r="O132" s="168"/>
      <c r="P132" s="178"/>
      <c r="Q132" s="256">
        <v>160.84</v>
      </c>
      <c r="R132" s="175">
        <v>7550</v>
      </c>
      <c r="S132" s="168">
        <v>0.92596881314320234</v>
      </c>
      <c r="T132" s="169">
        <v>0.4</v>
      </c>
      <c r="U132" s="176"/>
      <c r="V132" s="174"/>
      <c r="W132" s="174"/>
      <c r="X132" s="171"/>
      <c r="Y132" s="280"/>
    </row>
    <row r="133" spans="1:25" ht="15.75" x14ac:dyDescent="0.25">
      <c r="A133" s="165" t="s">
        <v>128</v>
      </c>
      <c r="B133" s="166"/>
      <c r="C133" s="167"/>
      <c r="D133" s="168"/>
      <c r="E133" s="169"/>
      <c r="F133" s="166"/>
      <c r="G133" s="170"/>
      <c r="H133" s="170"/>
      <c r="I133" s="171"/>
      <c r="J133" s="172"/>
      <c r="K133" s="170"/>
      <c r="L133" s="173"/>
      <c r="M133" s="168"/>
      <c r="N133" s="169"/>
      <c r="O133" s="168"/>
      <c r="P133" s="178"/>
      <c r="Q133" s="256"/>
      <c r="R133" s="175"/>
      <c r="S133" s="168"/>
      <c r="T133" s="169"/>
      <c r="U133" s="176"/>
      <c r="V133" s="174"/>
      <c r="W133" s="174"/>
      <c r="X133" s="171"/>
      <c r="Y133" s="280"/>
    </row>
    <row r="134" spans="1:25" ht="15.75" x14ac:dyDescent="0.25">
      <c r="A134" s="165" t="s">
        <v>129</v>
      </c>
      <c r="B134" s="166">
        <v>21.135999999999999</v>
      </c>
      <c r="C134" s="167">
        <v>12.73</v>
      </c>
      <c r="D134" s="168"/>
      <c r="E134" s="169">
        <v>56.24</v>
      </c>
      <c r="F134" s="166">
        <v>59.506999999999998</v>
      </c>
      <c r="G134" s="170">
        <v>2564384000</v>
      </c>
      <c r="H134" s="170">
        <v>20826128000</v>
      </c>
      <c r="I134" s="171">
        <v>28.19</v>
      </c>
      <c r="J134" s="172">
        <v>13050000</v>
      </c>
      <c r="K134" s="170">
        <v>763920000</v>
      </c>
      <c r="L134" s="173">
        <f t="shared" ref="L134:L139" si="10">($K134)/1000000</f>
        <v>763.92</v>
      </c>
      <c r="M134" s="168">
        <v>5.9748397438098602</v>
      </c>
      <c r="N134" s="169">
        <v>248.38</v>
      </c>
      <c r="O134" s="168"/>
      <c r="P134" s="178"/>
      <c r="Q134" s="256">
        <v>1494.35</v>
      </c>
      <c r="R134" s="175">
        <v>17500</v>
      </c>
      <c r="S134" s="168">
        <v>1.4654871191633418</v>
      </c>
      <c r="T134" s="169">
        <v>0.7</v>
      </c>
      <c r="U134" s="176"/>
      <c r="V134" s="174"/>
      <c r="W134" s="174"/>
      <c r="X134" s="171"/>
      <c r="Y134" s="280"/>
    </row>
    <row r="135" spans="1:25" ht="15.75" x14ac:dyDescent="0.25">
      <c r="A135" s="165" t="s">
        <v>130</v>
      </c>
      <c r="B135" s="166"/>
      <c r="C135" s="167">
        <v>18.399999999999999</v>
      </c>
      <c r="D135" s="168"/>
      <c r="E135" s="169">
        <v>13.39</v>
      </c>
      <c r="F135" s="166"/>
      <c r="G135" s="170">
        <v>2093211000</v>
      </c>
      <c r="H135" s="170">
        <v>2454474000</v>
      </c>
      <c r="I135" s="171">
        <v>3.13</v>
      </c>
      <c r="J135" s="172"/>
      <c r="K135" s="170">
        <v>117460000</v>
      </c>
      <c r="L135" s="173">
        <f t="shared" si="10"/>
        <v>117.46</v>
      </c>
      <c r="M135" s="168"/>
      <c r="N135" s="169">
        <v>188.7</v>
      </c>
      <c r="O135" s="168"/>
      <c r="P135" s="178"/>
      <c r="Q135" s="256">
        <v>560.29</v>
      </c>
      <c r="R135" s="175">
        <v>12050</v>
      </c>
      <c r="S135" s="168"/>
      <c r="T135" s="169">
        <v>1.7</v>
      </c>
      <c r="U135" s="176"/>
      <c r="V135" s="174"/>
      <c r="W135" s="174"/>
      <c r="X135" s="171"/>
      <c r="Y135" s="280"/>
    </row>
    <row r="136" spans="1:25" ht="15.75" x14ac:dyDescent="0.25">
      <c r="A136" s="165" t="s">
        <v>131</v>
      </c>
      <c r="B136" s="166">
        <v>32.712000000000003</v>
      </c>
      <c r="C136" s="167">
        <v>18.920000000000002</v>
      </c>
      <c r="D136" s="168">
        <v>28.41</v>
      </c>
      <c r="E136" s="169">
        <v>9.8000000000000007</v>
      </c>
      <c r="F136" s="166">
        <v>55.628</v>
      </c>
      <c r="G136" s="170">
        <v>29048912000</v>
      </c>
      <c r="H136" s="170">
        <v>42771806000</v>
      </c>
      <c r="I136" s="171">
        <v>49.75</v>
      </c>
      <c r="J136" s="172">
        <v>1241090000</v>
      </c>
      <c r="K136" s="170">
        <v>1884890000</v>
      </c>
      <c r="L136" s="173">
        <f t="shared" si="10"/>
        <v>1884.89</v>
      </c>
      <c r="M136" s="168">
        <v>50.297520070335231</v>
      </c>
      <c r="N136" s="169">
        <v>52.74</v>
      </c>
      <c r="O136" s="168">
        <v>165122977.794539</v>
      </c>
      <c r="P136" s="174">
        <f>($O136)/1000000</f>
        <v>165.122977794539</v>
      </c>
      <c r="Q136" s="256">
        <v>2680.11</v>
      </c>
      <c r="R136" s="175">
        <v>245800</v>
      </c>
      <c r="S136" s="168">
        <v>4.3592164769863189</v>
      </c>
      <c r="T136" s="169">
        <v>3.2</v>
      </c>
      <c r="U136" s="176"/>
      <c r="V136" s="174"/>
      <c r="W136" s="174"/>
      <c r="X136" s="171"/>
      <c r="Y136" s="280">
        <v>351</v>
      </c>
    </row>
    <row r="137" spans="1:25" ht="15.75" x14ac:dyDescent="0.25">
      <c r="A137" s="165" t="s">
        <v>132</v>
      </c>
      <c r="B137" s="166">
        <v>25.114000000000001</v>
      </c>
      <c r="C137" s="167">
        <v>25.5</v>
      </c>
      <c r="D137" s="168">
        <v>22.17</v>
      </c>
      <c r="E137" s="169">
        <v>4.99</v>
      </c>
      <c r="F137" s="166"/>
      <c r="G137" s="170">
        <v>4096669000</v>
      </c>
      <c r="H137" s="170">
        <v>7792576000</v>
      </c>
      <c r="I137" s="171">
        <v>12</v>
      </c>
      <c r="J137" s="172">
        <v>997510000</v>
      </c>
      <c r="K137" s="170">
        <v>1775660000</v>
      </c>
      <c r="L137" s="173">
        <f t="shared" si="10"/>
        <v>1775.66</v>
      </c>
      <c r="M137" s="168">
        <v>73.519532304011236</v>
      </c>
      <c r="N137" s="169">
        <v>59.85</v>
      </c>
      <c r="O137" s="168">
        <v>9200000</v>
      </c>
      <c r="P137" s="174">
        <f>($O137)/1000000</f>
        <v>9.1999999999999993</v>
      </c>
      <c r="Q137" s="256">
        <v>2319.0700000000002</v>
      </c>
      <c r="R137" s="175">
        <v>11200</v>
      </c>
      <c r="S137" s="168">
        <v>1.4604822754275164</v>
      </c>
      <c r="T137" s="169">
        <v>0.8</v>
      </c>
      <c r="U137" s="176"/>
      <c r="V137" s="174"/>
      <c r="W137" s="174"/>
      <c r="X137" s="171"/>
      <c r="Y137" s="280"/>
    </row>
    <row r="138" spans="1:25" ht="15.75" x14ac:dyDescent="0.25">
      <c r="A138" s="165" t="s">
        <v>133</v>
      </c>
      <c r="B138" s="166">
        <v>15.826000000000001</v>
      </c>
      <c r="C138" s="167"/>
      <c r="D138" s="168">
        <v>18.96</v>
      </c>
      <c r="E138" s="169">
        <v>5.22</v>
      </c>
      <c r="F138" s="166"/>
      <c r="G138" s="170">
        <v>7765481000</v>
      </c>
      <c r="H138" s="170">
        <v>6351063000</v>
      </c>
      <c r="I138" s="171">
        <v>16.13</v>
      </c>
      <c r="J138" s="172">
        <v>160770000</v>
      </c>
      <c r="K138" s="170">
        <v>1542800000</v>
      </c>
      <c r="L138" s="173">
        <f t="shared" si="10"/>
        <v>1542.8</v>
      </c>
      <c r="M138" s="168">
        <v>3.8166794518425005</v>
      </c>
      <c r="N138" s="169">
        <v>28.91</v>
      </c>
      <c r="O138" s="168">
        <v>162787693.23927701</v>
      </c>
      <c r="P138" s="174">
        <f>($O138)/1000000</f>
        <v>162.78769323927702</v>
      </c>
      <c r="Q138" s="256">
        <v>4684.8900000000003</v>
      </c>
      <c r="R138" s="175">
        <v>513250</v>
      </c>
      <c r="S138" s="168">
        <v>3.6876022152071428</v>
      </c>
      <c r="T138" s="169">
        <v>2.5</v>
      </c>
      <c r="U138" s="176"/>
      <c r="V138" s="174"/>
      <c r="W138" s="174"/>
      <c r="X138" s="171"/>
      <c r="Y138" s="280">
        <v>167</v>
      </c>
    </row>
    <row r="139" spans="1:25" ht="15.75" x14ac:dyDescent="0.25">
      <c r="A139" s="165" t="s">
        <v>134</v>
      </c>
      <c r="B139" s="166">
        <v>30.638999999999999</v>
      </c>
      <c r="C139" s="167">
        <v>24.5</v>
      </c>
      <c r="D139" s="168"/>
      <c r="E139" s="169"/>
      <c r="F139" s="166">
        <v>23.076000000000001</v>
      </c>
      <c r="G139" s="170"/>
      <c r="H139" s="170"/>
      <c r="I139" s="171"/>
      <c r="J139" s="172">
        <v>119620000</v>
      </c>
      <c r="K139" s="170">
        <v>186690000</v>
      </c>
      <c r="L139" s="173">
        <f t="shared" si="10"/>
        <v>186.69</v>
      </c>
      <c r="M139" s="168">
        <v>84.510405546798992</v>
      </c>
      <c r="N139" s="169">
        <v>73.680000000000007</v>
      </c>
      <c r="O139" s="168">
        <v>29567264.722033899</v>
      </c>
      <c r="P139" s="174">
        <f>($O139)/1000000</f>
        <v>29.567264722033901</v>
      </c>
      <c r="Q139" s="256">
        <v>590.76</v>
      </c>
      <c r="R139" s="175">
        <v>15900</v>
      </c>
      <c r="S139" s="168">
        <v>1.9518337793168583</v>
      </c>
      <c r="T139" s="169">
        <v>3.4</v>
      </c>
      <c r="U139" s="176"/>
      <c r="V139" s="174"/>
      <c r="W139" s="174"/>
      <c r="X139" s="171"/>
      <c r="Y139" s="280">
        <v>1</v>
      </c>
    </row>
    <row r="140" spans="1:25" ht="15.75" x14ac:dyDescent="0.25">
      <c r="A140" s="266" t="s">
        <v>741</v>
      </c>
      <c r="B140" s="166">
        <v>96.8</v>
      </c>
      <c r="C140" s="167"/>
      <c r="D140" s="168"/>
      <c r="E140" s="169"/>
      <c r="F140" s="166"/>
      <c r="G140" s="170"/>
      <c r="H140" s="170"/>
      <c r="I140" s="171"/>
      <c r="J140" s="172"/>
      <c r="K140" s="170"/>
      <c r="L140" s="173"/>
      <c r="M140" s="168"/>
      <c r="N140" s="169"/>
      <c r="O140" s="168"/>
      <c r="P140" s="174"/>
      <c r="Q140" s="256"/>
      <c r="R140" s="175"/>
      <c r="S140" s="168"/>
      <c r="T140" s="169"/>
      <c r="U140" s="176"/>
      <c r="V140" s="174"/>
      <c r="W140" s="174"/>
      <c r="X140" s="171"/>
      <c r="Y140" s="280"/>
    </row>
    <row r="141" spans="1:25" ht="15.75" x14ac:dyDescent="0.25">
      <c r="A141" s="165" t="s">
        <v>135</v>
      </c>
      <c r="B141" s="166">
        <v>23.172999999999998</v>
      </c>
      <c r="C141" s="167">
        <v>11.35</v>
      </c>
      <c r="D141" s="168">
        <v>15</v>
      </c>
      <c r="E141" s="169">
        <v>8.48</v>
      </c>
      <c r="F141" s="166">
        <v>33.863</v>
      </c>
      <c r="G141" s="170">
        <v>3956122000</v>
      </c>
      <c r="H141" s="170">
        <v>4009917000</v>
      </c>
      <c r="I141" s="171">
        <v>4.96</v>
      </c>
      <c r="J141" s="172">
        <v>422840000</v>
      </c>
      <c r="K141" s="170">
        <v>1258400000</v>
      </c>
      <c r="L141" s="173">
        <f>($K141)/1000000</f>
        <v>1258.4000000000001</v>
      </c>
      <c r="M141" s="168">
        <v>23.346879279120103</v>
      </c>
      <c r="N141" s="169">
        <v>42.94</v>
      </c>
      <c r="O141" s="168">
        <v>5940000</v>
      </c>
      <c r="P141" s="174">
        <f t="shared" ref="P141:P147" si="11">($O141)/1000000</f>
        <v>5.94</v>
      </c>
      <c r="Q141" s="256">
        <v>196.27</v>
      </c>
      <c r="R141" s="175">
        <v>158600</v>
      </c>
      <c r="S141" s="168">
        <v>0.94171324284247748</v>
      </c>
      <c r="T141" s="169">
        <v>1.6</v>
      </c>
      <c r="U141" s="176"/>
      <c r="V141" s="174"/>
      <c r="W141" s="174"/>
      <c r="X141" s="171"/>
      <c r="Y141" s="280"/>
    </row>
    <row r="142" spans="1:25" ht="15.75" x14ac:dyDescent="0.25">
      <c r="A142" s="165" t="s">
        <v>136</v>
      </c>
      <c r="B142" s="166">
        <v>39.220999999999997</v>
      </c>
      <c r="C142" s="167">
        <v>24.25</v>
      </c>
      <c r="D142" s="168"/>
      <c r="E142" s="169"/>
      <c r="F142" s="166"/>
      <c r="G142" s="170"/>
      <c r="H142" s="170"/>
      <c r="I142" s="171"/>
      <c r="J142" s="172"/>
      <c r="K142" s="170"/>
      <c r="L142" s="173"/>
      <c r="M142" s="168"/>
      <c r="N142" s="169"/>
      <c r="O142" s="168">
        <v>10675649732.624701</v>
      </c>
      <c r="P142" s="174">
        <f t="shared" si="11"/>
        <v>10675.649732624701</v>
      </c>
      <c r="Q142" s="256">
        <v>316541.43</v>
      </c>
      <c r="R142" s="175">
        <v>41310</v>
      </c>
      <c r="S142" s="168">
        <v>1.9121342064659423</v>
      </c>
      <c r="T142" s="169">
        <v>1.2</v>
      </c>
      <c r="U142" s="176">
        <v>416000000</v>
      </c>
      <c r="V142" s="174">
        <f>($U142)/1000000</f>
        <v>416</v>
      </c>
      <c r="W142" s="174">
        <v>444000000</v>
      </c>
      <c r="X142" s="171">
        <f>($W142)/1000000</f>
        <v>444</v>
      </c>
      <c r="Y142" s="281">
        <v>35</v>
      </c>
    </row>
    <row r="143" spans="1:25" ht="15.75" x14ac:dyDescent="0.25">
      <c r="A143" s="165" t="s">
        <v>137</v>
      </c>
      <c r="B143" s="166"/>
      <c r="C143" s="167"/>
      <c r="D143" s="168"/>
      <c r="E143" s="169"/>
      <c r="F143" s="166"/>
      <c r="G143" s="170"/>
      <c r="H143" s="170"/>
      <c r="I143" s="171"/>
      <c r="J143" s="172">
        <v>302410000</v>
      </c>
      <c r="K143" s="170"/>
      <c r="L143" s="173"/>
      <c r="M143" s="168">
        <v>1800.0595238095239</v>
      </c>
      <c r="N143" s="169"/>
      <c r="O143" s="168">
        <v>31350000</v>
      </c>
      <c r="P143" s="174">
        <f t="shared" si="11"/>
        <v>31.35</v>
      </c>
      <c r="Q143" s="256">
        <v>1422.42</v>
      </c>
      <c r="R143" s="175"/>
      <c r="S143" s="168"/>
      <c r="T143" s="169"/>
      <c r="U143" s="176"/>
      <c r="V143" s="174"/>
      <c r="W143" s="174"/>
      <c r="X143" s="171"/>
      <c r="Y143" s="280"/>
    </row>
    <row r="144" spans="1:25" ht="15.75" x14ac:dyDescent="0.25">
      <c r="A144" s="165" t="s">
        <v>138</v>
      </c>
      <c r="B144" s="166">
        <v>32.314999999999998</v>
      </c>
      <c r="C144" s="167"/>
      <c r="D144" s="168"/>
      <c r="E144" s="169"/>
      <c r="F144" s="166">
        <v>42.100999999999999</v>
      </c>
      <c r="G144" s="170"/>
      <c r="H144" s="170"/>
      <c r="I144" s="171"/>
      <c r="J144" s="172"/>
      <c r="K144" s="170"/>
      <c r="L144" s="173"/>
      <c r="M144" s="168"/>
      <c r="N144" s="169"/>
      <c r="O144" s="168">
        <v>1735087581.18521</v>
      </c>
      <c r="P144" s="174">
        <f t="shared" si="11"/>
        <v>1735.08758118521</v>
      </c>
      <c r="Q144" s="256">
        <v>2144.4699999999998</v>
      </c>
      <c r="R144" s="175">
        <v>9000</v>
      </c>
      <c r="S144" s="168">
        <v>1.3919340431148279</v>
      </c>
      <c r="T144" s="169">
        <v>1.2</v>
      </c>
      <c r="U144" s="176"/>
      <c r="V144" s="174"/>
      <c r="W144" s="174">
        <v>7000000</v>
      </c>
      <c r="X144" s="171">
        <f>($W144)/1000000</f>
        <v>7</v>
      </c>
      <c r="Y144" s="280"/>
    </row>
    <row r="145" spans="1:25" ht="15.75" x14ac:dyDescent="0.25">
      <c r="A145" s="165" t="s">
        <v>139</v>
      </c>
      <c r="B145" s="166">
        <v>17.789000000000001</v>
      </c>
      <c r="C145" s="167">
        <v>15.27</v>
      </c>
      <c r="D145" s="168">
        <v>5</v>
      </c>
      <c r="E145" s="169">
        <v>19.78</v>
      </c>
      <c r="F145" s="166"/>
      <c r="G145" s="170">
        <v>7120959000</v>
      </c>
      <c r="H145" s="170">
        <v>10215978680.4</v>
      </c>
      <c r="I145" s="171">
        <v>11.45</v>
      </c>
      <c r="J145" s="172">
        <v>329560000</v>
      </c>
      <c r="K145" s="170">
        <v>562590000</v>
      </c>
      <c r="L145" s="173">
        <f>($K145)/1000000</f>
        <v>562.59</v>
      </c>
      <c r="M145" s="168">
        <v>79.646419777910324</v>
      </c>
      <c r="N145" s="169">
        <v>90.48</v>
      </c>
      <c r="O145" s="168">
        <v>670000</v>
      </c>
      <c r="P145" s="174">
        <f t="shared" si="11"/>
        <v>0.67</v>
      </c>
      <c r="Q145" s="256">
        <v>896.6</v>
      </c>
      <c r="R145" s="175">
        <v>12000</v>
      </c>
      <c r="S145" s="168">
        <v>1.1028203068753564</v>
      </c>
      <c r="T145" s="169">
        <v>0.6</v>
      </c>
      <c r="U145" s="176">
        <v>2000000</v>
      </c>
      <c r="V145" s="174">
        <f>($U145)/1000000</f>
        <v>2</v>
      </c>
      <c r="W145" s="174"/>
      <c r="X145" s="171"/>
      <c r="Y145" s="280"/>
    </row>
    <row r="146" spans="1:25" ht="15.75" x14ac:dyDescent="0.25">
      <c r="A146" s="165" t="s">
        <v>140</v>
      </c>
      <c r="B146" s="166"/>
      <c r="C146" s="167">
        <v>15.82</v>
      </c>
      <c r="D146" s="168">
        <v>17.84</v>
      </c>
      <c r="E146" s="169">
        <v>15.64</v>
      </c>
      <c r="F146" s="166"/>
      <c r="G146" s="170">
        <v>1408398000</v>
      </c>
      <c r="H146" s="170">
        <v>2584639000</v>
      </c>
      <c r="I146" s="171">
        <v>3.32</v>
      </c>
      <c r="J146" s="172">
        <v>387590000</v>
      </c>
      <c r="K146" s="170">
        <v>1206650000</v>
      </c>
      <c r="L146" s="173">
        <f>($K146)/1000000</f>
        <v>1206.6500000000001</v>
      </c>
      <c r="M146" s="168">
        <v>49.986413301062292</v>
      </c>
      <c r="N146" s="169">
        <v>56.18</v>
      </c>
      <c r="O146" s="168">
        <v>40813210.123452902</v>
      </c>
      <c r="P146" s="174">
        <f t="shared" si="11"/>
        <v>40.813210123452905</v>
      </c>
      <c r="Q146" s="256">
        <v>334.33</v>
      </c>
      <c r="R146" s="175">
        <v>10700</v>
      </c>
      <c r="S146" s="168">
        <v>0.97997444720753324</v>
      </c>
      <c r="T146" s="169">
        <v>2.7</v>
      </c>
      <c r="U146" s="176"/>
      <c r="V146" s="174"/>
      <c r="W146" s="174"/>
      <c r="X146" s="171"/>
      <c r="Y146" s="280"/>
    </row>
    <row r="147" spans="1:25" ht="15.75" x14ac:dyDescent="0.25">
      <c r="A147" s="165" t="s">
        <v>141</v>
      </c>
      <c r="B147" s="166">
        <v>4.9770000000000003</v>
      </c>
      <c r="C147" s="167">
        <v>4.62</v>
      </c>
      <c r="D147" s="168">
        <v>22.6</v>
      </c>
      <c r="E147" s="169">
        <v>6.83</v>
      </c>
      <c r="F147" s="166">
        <v>10.5</v>
      </c>
      <c r="G147" s="170">
        <v>13107622000</v>
      </c>
      <c r="H147" s="170">
        <v>26858199000</v>
      </c>
      <c r="I147" s="171">
        <v>40.229999999999997</v>
      </c>
      <c r="J147" s="172">
        <v>255080000</v>
      </c>
      <c r="K147" s="170">
        <v>3358790000</v>
      </c>
      <c r="L147" s="173">
        <f>($K147)/1000000</f>
        <v>3358.79</v>
      </c>
      <c r="M147" s="168">
        <v>2.6677166853086809</v>
      </c>
      <c r="N147" s="169">
        <v>17.600000000000001</v>
      </c>
      <c r="O147" s="168">
        <v>587882970.62847197</v>
      </c>
      <c r="P147" s="174">
        <f t="shared" si="11"/>
        <v>587.88297062847198</v>
      </c>
      <c r="Q147" s="256">
        <v>3497.23</v>
      </c>
      <c r="R147" s="175">
        <v>200000</v>
      </c>
      <c r="S147" s="168">
        <v>0.70787976358838411</v>
      </c>
      <c r="T147" s="169">
        <v>0.4</v>
      </c>
      <c r="U147" s="176">
        <v>3000000</v>
      </c>
      <c r="V147" s="174">
        <f>($U147)/1000000</f>
        <v>3</v>
      </c>
      <c r="W147" s="174"/>
      <c r="X147" s="171"/>
      <c r="Y147" s="280">
        <v>26</v>
      </c>
    </row>
    <row r="148" spans="1:25" ht="15.75" x14ac:dyDescent="0.25">
      <c r="A148" s="266" t="s">
        <v>739</v>
      </c>
      <c r="B148" s="166">
        <v>26.427</v>
      </c>
      <c r="C148" s="167">
        <v>14.9</v>
      </c>
      <c r="D148" s="168"/>
      <c r="E148" s="169">
        <v>13.68</v>
      </c>
      <c r="F148" s="166"/>
      <c r="G148" s="170">
        <v>6286400000</v>
      </c>
      <c r="H148" s="170">
        <v>7241004000</v>
      </c>
      <c r="I148" s="171">
        <v>8.56</v>
      </c>
      <c r="J148" s="172"/>
      <c r="K148" s="170">
        <v>149950000</v>
      </c>
      <c r="L148" s="173">
        <f>($K148)/1000000</f>
        <v>149.94999999999999</v>
      </c>
      <c r="M148" s="168"/>
      <c r="N148" s="169">
        <v>71.98</v>
      </c>
      <c r="O148" s="168"/>
      <c r="P148" s="174"/>
      <c r="Q148" s="256">
        <v>380.74</v>
      </c>
      <c r="R148" s="175">
        <v>15600</v>
      </c>
      <c r="S148" s="168"/>
      <c r="T148" s="169">
        <v>1</v>
      </c>
      <c r="U148" s="176">
        <v>80000000</v>
      </c>
      <c r="V148" s="174">
        <f>($U148)/1000000</f>
        <v>80</v>
      </c>
      <c r="W148" s="174"/>
      <c r="X148" s="171"/>
      <c r="Y148" s="280"/>
    </row>
    <row r="149" spans="1:25" ht="15.75" x14ac:dyDescent="0.25">
      <c r="A149" s="165" t="s">
        <v>142</v>
      </c>
      <c r="B149" s="166"/>
      <c r="C149" s="167"/>
      <c r="D149" s="168"/>
      <c r="E149" s="169"/>
      <c r="F149" s="166"/>
      <c r="G149" s="170"/>
      <c r="H149" s="170"/>
      <c r="I149" s="171"/>
      <c r="J149" s="172">
        <v>63110000</v>
      </c>
      <c r="K149" s="170"/>
      <c r="L149" s="179"/>
      <c r="M149" s="168">
        <v>1435.2315109615211</v>
      </c>
      <c r="N149" s="169"/>
      <c r="O149" s="168">
        <v>123920000</v>
      </c>
      <c r="P149" s="174">
        <f t="shared" ref="P149:P160" si="12">($O149)/1000000</f>
        <v>123.92</v>
      </c>
      <c r="Q149" s="256"/>
      <c r="R149" s="175"/>
      <c r="S149" s="168"/>
      <c r="T149" s="169"/>
      <c r="U149" s="176"/>
      <c r="V149" s="174"/>
      <c r="W149" s="174"/>
      <c r="X149" s="171"/>
      <c r="Y149" s="280"/>
    </row>
    <row r="150" spans="1:25" ht="15.75" x14ac:dyDescent="0.25">
      <c r="A150" s="165" t="s">
        <v>143</v>
      </c>
      <c r="B150" s="166">
        <v>44.890999999999998</v>
      </c>
      <c r="C150" s="167">
        <v>24.03</v>
      </c>
      <c r="D150" s="168"/>
      <c r="E150" s="169"/>
      <c r="F150" s="166"/>
      <c r="G150" s="170"/>
      <c r="H150" s="170"/>
      <c r="I150" s="171"/>
      <c r="J150" s="172"/>
      <c r="K150" s="170"/>
      <c r="L150" s="179"/>
      <c r="M150" s="168"/>
      <c r="N150" s="169"/>
      <c r="O150" s="168">
        <v>1003127861.11295</v>
      </c>
      <c r="P150" s="174">
        <f t="shared" si="12"/>
        <v>1003.12786111295</v>
      </c>
      <c r="Q150" s="256">
        <v>1642.54</v>
      </c>
      <c r="R150" s="175">
        <v>23950</v>
      </c>
      <c r="S150" s="168">
        <v>2.3556421891445853</v>
      </c>
      <c r="T150" s="169">
        <v>1.6</v>
      </c>
      <c r="U150" s="176">
        <v>82000000</v>
      </c>
      <c r="V150" s="174">
        <f>($U150)/1000000</f>
        <v>82</v>
      </c>
      <c r="W150" s="174">
        <v>155000000</v>
      </c>
      <c r="X150" s="171">
        <f>($W150)/1000000</f>
        <v>155</v>
      </c>
      <c r="Y150" s="281">
        <v>361</v>
      </c>
    </row>
    <row r="151" spans="1:25" ht="15.75" x14ac:dyDescent="0.25">
      <c r="A151" s="165" t="s">
        <v>144</v>
      </c>
      <c r="B151" s="166">
        <v>49.48</v>
      </c>
      <c r="C151" s="167">
        <v>25.23</v>
      </c>
      <c r="D151" s="168"/>
      <c r="E151" s="169"/>
      <c r="F151" s="166">
        <v>4.907</v>
      </c>
      <c r="G151" s="170"/>
      <c r="H151" s="170"/>
      <c r="I151" s="171"/>
      <c r="J151" s="172">
        <v>68200000</v>
      </c>
      <c r="K151" s="170"/>
      <c r="L151" s="179"/>
      <c r="M151" s="168">
        <v>37.677413937217935</v>
      </c>
      <c r="N151" s="169"/>
      <c r="O151" s="168">
        <v>142262678.80364099</v>
      </c>
      <c r="P151" s="174">
        <f t="shared" si="12"/>
        <v>142.26267880364099</v>
      </c>
      <c r="Q151" s="256">
        <v>2918.08</v>
      </c>
      <c r="R151" s="175">
        <v>47000</v>
      </c>
      <c r="S151" s="168">
        <v>14.621921562979857</v>
      </c>
      <c r="T151" s="169">
        <v>12.1</v>
      </c>
      <c r="U151" s="176"/>
      <c r="V151" s="174"/>
      <c r="W151" s="174"/>
      <c r="X151" s="171"/>
      <c r="Y151" s="280">
        <v>783</v>
      </c>
    </row>
    <row r="152" spans="1:25" ht="15.75" x14ac:dyDescent="0.25">
      <c r="A152" s="165" t="s">
        <v>145</v>
      </c>
      <c r="B152" s="166">
        <v>12.234</v>
      </c>
      <c r="C152" s="167">
        <v>11.26</v>
      </c>
      <c r="D152" s="168">
        <v>27.22</v>
      </c>
      <c r="E152" s="169">
        <v>22.8</v>
      </c>
      <c r="F152" s="166"/>
      <c r="G152" s="170">
        <v>60181825000</v>
      </c>
      <c r="H152" s="170">
        <v>62184234000</v>
      </c>
      <c r="I152" s="171">
        <v>84.52</v>
      </c>
      <c r="J152" s="172">
        <v>1126890000</v>
      </c>
      <c r="K152" s="170">
        <v>2283270000</v>
      </c>
      <c r="L152" s="173">
        <f t="shared" ref="L152:L158" si="13">($K152)/1000000</f>
        <v>2283.27</v>
      </c>
      <c r="M152" s="168">
        <v>10.143857084792712</v>
      </c>
      <c r="N152" s="169">
        <v>11.59</v>
      </c>
      <c r="O152" s="168">
        <v>245262963.46075901</v>
      </c>
      <c r="P152" s="174">
        <f t="shared" si="12"/>
        <v>245.26296346075901</v>
      </c>
      <c r="Q152" s="256">
        <v>2815</v>
      </c>
      <c r="R152" s="175">
        <v>935800</v>
      </c>
      <c r="S152" s="168">
        <v>6.0023945266736769</v>
      </c>
      <c r="T152" s="169">
        <v>3.5</v>
      </c>
      <c r="U152" s="176">
        <v>82000000</v>
      </c>
      <c r="V152" s="174">
        <f>($U152)/1000000</f>
        <v>82</v>
      </c>
      <c r="W152" s="174"/>
      <c r="X152" s="171"/>
      <c r="Y152" s="280">
        <v>710</v>
      </c>
    </row>
    <row r="153" spans="1:25" ht="15.75" x14ac:dyDescent="0.25">
      <c r="A153" s="165" t="s">
        <v>146</v>
      </c>
      <c r="B153" s="166">
        <v>24.853000000000002</v>
      </c>
      <c r="C153" s="167">
        <v>30.22</v>
      </c>
      <c r="D153" s="168"/>
      <c r="E153" s="169"/>
      <c r="F153" s="166">
        <v>66.686999999999998</v>
      </c>
      <c r="G153" s="170"/>
      <c r="H153" s="170"/>
      <c r="I153" s="171"/>
      <c r="J153" s="172"/>
      <c r="K153" s="170">
        <v>22140000</v>
      </c>
      <c r="L153" s="173">
        <f t="shared" si="13"/>
        <v>22.14</v>
      </c>
      <c r="M153" s="168"/>
      <c r="N153" s="169">
        <v>1018.91</v>
      </c>
      <c r="O153" s="168">
        <v>1000000</v>
      </c>
      <c r="P153" s="174">
        <f t="shared" si="12"/>
        <v>1</v>
      </c>
      <c r="Q153" s="256">
        <v>35.479999999999997</v>
      </c>
      <c r="R153" s="175"/>
      <c r="S153" s="168"/>
      <c r="T153" s="169"/>
      <c r="U153" s="176"/>
      <c r="V153" s="174"/>
      <c r="W153" s="174"/>
      <c r="X153" s="171"/>
      <c r="Y153" s="280"/>
    </row>
    <row r="154" spans="1:25" ht="15.75" x14ac:dyDescent="0.25">
      <c r="A154" s="165" t="s">
        <v>147</v>
      </c>
      <c r="B154" s="180"/>
      <c r="C154" s="167">
        <v>11.03</v>
      </c>
      <c r="D154" s="168"/>
      <c r="E154" s="169"/>
      <c r="F154" s="166"/>
      <c r="G154" s="170">
        <v>12583421000</v>
      </c>
      <c r="H154" s="170">
        <v>19342926000</v>
      </c>
      <c r="I154" s="171"/>
      <c r="J154" s="172">
        <v>99340000</v>
      </c>
      <c r="K154" s="170">
        <v>41480000</v>
      </c>
      <c r="L154" s="173">
        <f t="shared" si="13"/>
        <v>41.48</v>
      </c>
      <c r="M154" s="168">
        <v>39.947305265934688</v>
      </c>
      <c r="N154" s="169">
        <v>10.119999999999999</v>
      </c>
      <c r="O154" s="168">
        <v>135500000</v>
      </c>
      <c r="P154" s="174">
        <f t="shared" si="12"/>
        <v>135.5</v>
      </c>
      <c r="Q154" s="256">
        <v>4826.3999999999996</v>
      </c>
      <c r="R154" s="175">
        <v>22050</v>
      </c>
      <c r="S154" s="168">
        <v>1.2218413629981912</v>
      </c>
      <c r="T154" s="169">
        <v>0</v>
      </c>
      <c r="U154" s="176"/>
      <c r="V154" s="174"/>
      <c r="W154" s="174"/>
      <c r="X154" s="171"/>
      <c r="Y154" s="280">
        <v>15</v>
      </c>
    </row>
    <row r="155" spans="1:25" ht="15.75" x14ac:dyDescent="0.25">
      <c r="A155" s="165" t="s">
        <v>148</v>
      </c>
      <c r="B155" s="166">
        <v>15.4</v>
      </c>
      <c r="C155" s="167"/>
      <c r="D155" s="168">
        <v>37.18</v>
      </c>
      <c r="E155" s="169">
        <v>27.13</v>
      </c>
      <c r="F155" s="166">
        <v>31.446000000000002</v>
      </c>
      <c r="G155" s="170">
        <v>12582092000</v>
      </c>
      <c r="H155" s="170">
        <v>20920347000</v>
      </c>
      <c r="I155" s="171">
        <v>17.36</v>
      </c>
      <c r="J155" s="172">
        <v>412400000</v>
      </c>
      <c r="K155" s="170">
        <v>532010000</v>
      </c>
      <c r="L155" s="173">
        <f t="shared" si="13"/>
        <v>532.01</v>
      </c>
      <c r="M155" s="168">
        <v>99.184613012857682</v>
      </c>
      <c r="N155" s="169">
        <v>64.48</v>
      </c>
      <c r="O155" s="168">
        <v>155413498.325654</v>
      </c>
      <c r="P155" s="174">
        <f t="shared" si="12"/>
        <v>155.41349832565399</v>
      </c>
      <c r="Q155" s="256">
        <v>-180.18</v>
      </c>
      <c r="R155" s="175">
        <v>3600</v>
      </c>
      <c r="S155" s="168">
        <v>0.96856990653300412</v>
      </c>
      <c r="T155" s="169">
        <v>0.5</v>
      </c>
      <c r="U155" s="176"/>
      <c r="V155" s="174"/>
      <c r="W155" s="174"/>
      <c r="X155" s="171"/>
      <c r="Y155" s="280">
        <v>4</v>
      </c>
    </row>
    <row r="156" spans="1:25" ht="15.75" x14ac:dyDescent="0.25">
      <c r="A156" s="165" t="s">
        <v>149</v>
      </c>
      <c r="B156" s="166">
        <v>17.323</v>
      </c>
      <c r="C156" s="167">
        <v>10.88</v>
      </c>
      <c r="D156" s="168">
        <v>8.4600000000000009</v>
      </c>
      <c r="E156" s="169">
        <v>12.35</v>
      </c>
      <c r="F156" s="166"/>
      <c r="G156" s="170">
        <v>6010900000</v>
      </c>
      <c r="H156" s="170">
        <v>14091693000</v>
      </c>
      <c r="I156" s="171">
        <v>16.059999999999999</v>
      </c>
      <c r="J156" s="172">
        <v>57190000</v>
      </c>
      <c r="K156" s="170">
        <v>142580000</v>
      </c>
      <c r="L156" s="173">
        <f t="shared" si="13"/>
        <v>142.58000000000001</v>
      </c>
      <c r="M156" s="168">
        <v>13.45727169170306</v>
      </c>
      <c r="N156" s="169">
        <v>20.93</v>
      </c>
      <c r="O156" s="168">
        <v>76900000</v>
      </c>
      <c r="P156" s="174">
        <f t="shared" si="12"/>
        <v>76.900000000000006</v>
      </c>
      <c r="Q156" s="256">
        <v>507.02</v>
      </c>
      <c r="R156" s="175">
        <v>25450</v>
      </c>
      <c r="S156" s="168">
        <v>1.2884328655808384</v>
      </c>
      <c r="T156" s="169">
        <v>1.2</v>
      </c>
      <c r="U156" s="176"/>
      <c r="V156" s="174"/>
      <c r="W156" s="174"/>
      <c r="X156" s="171"/>
      <c r="Y156" s="280"/>
    </row>
    <row r="157" spans="1:25" ht="15.75" x14ac:dyDescent="0.25">
      <c r="A157" s="165" t="s">
        <v>150</v>
      </c>
      <c r="B157" s="166">
        <v>16.992999999999999</v>
      </c>
      <c r="C157" s="167">
        <v>13.41</v>
      </c>
      <c r="D157" s="168">
        <v>11.05</v>
      </c>
      <c r="E157" s="169">
        <v>21.75</v>
      </c>
      <c r="F157" s="166">
        <v>23.213999999999999</v>
      </c>
      <c r="G157" s="170">
        <v>44871681000</v>
      </c>
      <c r="H157" s="170">
        <v>66468654000</v>
      </c>
      <c r="I157" s="171">
        <v>68.08</v>
      </c>
      <c r="J157" s="172">
        <v>397080000</v>
      </c>
      <c r="K157" s="170">
        <v>-7600000</v>
      </c>
      <c r="L157" s="173">
        <f t="shared" si="13"/>
        <v>-7.6</v>
      </c>
      <c r="M157" s="168">
        <v>18.238074667802067</v>
      </c>
      <c r="N157" s="169">
        <v>-0.24</v>
      </c>
      <c r="O157" s="168">
        <v>41000000</v>
      </c>
      <c r="P157" s="174">
        <f t="shared" si="12"/>
        <v>41</v>
      </c>
      <c r="Q157" s="256">
        <v>6769.5</v>
      </c>
      <c r="R157" s="175">
        <v>158000</v>
      </c>
      <c r="S157" s="168">
        <v>1.8655772687745358</v>
      </c>
      <c r="T157" s="169">
        <v>1</v>
      </c>
      <c r="U157" s="176"/>
      <c r="V157" s="174"/>
      <c r="W157" s="174"/>
      <c r="X157" s="171"/>
      <c r="Y157" s="280">
        <v>64</v>
      </c>
    </row>
    <row r="158" spans="1:25" ht="15.75" x14ac:dyDescent="0.25">
      <c r="A158" s="165" t="s">
        <v>151</v>
      </c>
      <c r="B158" s="166">
        <v>15.641</v>
      </c>
      <c r="C158" s="167">
        <v>11.32</v>
      </c>
      <c r="D158" s="168">
        <v>27.55</v>
      </c>
      <c r="E158" s="169">
        <v>11.31</v>
      </c>
      <c r="F158" s="166">
        <v>45.395000000000003</v>
      </c>
      <c r="G158" s="170">
        <v>76043374000</v>
      </c>
      <c r="H158" s="170">
        <v>77658912000</v>
      </c>
      <c r="I158" s="171">
        <v>73.069999999999993</v>
      </c>
      <c r="J158" s="172">
        <v>1270620000</v>
      </c>
      <c r="K158" s="170">
        <v>160250000</v>
      </c>
      <c r="L158" s="173">
        <f t="shared" si="13"/>
        <v>160.25</v>
      </c>
      <c r="M158" s="168">
        <v>20.510846008554694</v>
      </c>
      <c r="N158" s="169">
        <v>1.53</v>
      </c>
      <c r="O158" s="168">
        <v>530000000</v>
      </c>
      <c r="P158" s="174">
        <f t="shared" si="12"/>
        <v>530</v>
      </c>
      <c r="Q158" s="256">
        <v>10057.39</v>
      </c>
      <c r="R158" s="175">
        <v>165500</v>
      </c>
      <c r="S158" s="168">
        <v>2.2941303317871236</v>
      </c>
      <c r="T158" s="169">
        <v>1.4</v>
      </c>
      <c r="U158" s="176"/>
      <c r="V158" s="174"/>
      <c r="W158" s="174"/>
      <c r="X158" s="171"/>
      <c r="Y158" s="280">
        <v>271</v>
      </c>
    </row>
    <row r="159" spans="1:25" ht="15.75" x14ac:dyDescent="0.25">
      <c r="A159" s="165" t="s">
        <v>152</v>
      </c>
      <c r="B159" s="166">
        <v>32.835000000000001</v>
      </c>
      <c r="C159" s="167">
        <v>17.68</v>
      </c>
      <c r="D159" s="168"/>
      <c r="E159" s="169"/>
      <c r="F159" s="166"/>
      <c r="G159" s="170"/>
      <c r="H159" s="170"/>
      <c r="I159" s="179"/>
      <c r="J159" s="172"/>
      <c r="K159" s="170"/>
      <c r="L159" s="173"/>
      <c r="M159" s="168"/>
      <c r="N159" s="169"/>
      <c r="O159" s="168">
        <v>89000000</v>
      </c>
      <c r="P159" s="174">
        <f t="shared" si="12"/>
        <v>89</v>
      </c>
      <c r="Q159" s="256">
        <v>10673</v>
      </c>
      <c r="R159" s="175">
        <v>178400</v>
      </c>
      <c r="S159" s="168">
        <v>1.9553884384767306</v>
      </c>
      <c r="T159" s="169">
        <v>2</v>
      </c>
      <c r="U159" s="176">
        <v>105000000</v>
      </c>
      <c r="V159" s="174">
        <f>($U159)/1000000</f>
        <v>105</v>
      </c>
      <c r="W159" s="174">
        <v>14000000</v>
      </c>
      <c r="X159" s="171">
        <f>($W159)/1000000</f>
        <v>14</v>
      </c>
      <c r="Y159" s="281">
        <v>197</v>
      </c>
    </row>
    <row r="160" spans="1:25" ht="15.75" x14ac:dyDescent="0.25">
      <c r="A160" s="165" t="s">
        <v>153</v>
      </c>
      <c r="B160" s="166">
        <v>38.027999999999999</v>
      </c>
      <c r="C160" s="167">
        <v>17.579999999999998</v>
      </c>
      <c r="D160" s="168"/>
      <c r="E160" s="169"/>
      <c r="F160" s="166"/>
      <c r="G160" s="170"/>
      <c r="H160" s="170"/>
      <c r="I160" s="179"/>
      <c r="J160" s="172"/>
      <c r="K160" s="170"/>
      <c r="L160" s="173"/>
      <c r="M160" s="168"/>
      <c r="N160" s="169"/>
      <c r="O160" s="168">
        <v>2609986420.6414099</v>
      </c>
      <c r="P160" s="174">
        <f t="shared" si="12"/>
        <v>2609.9864206414099</v>
      </c>
      <c r="Q160" s="256">
        <v>10022.959999999999</v>
      </c>
      <c r="R160" s="175">
        <v>74500</v>
      </c>
      <c r="S160" s="168">
        <v>2.2916431867159832</v>
      </c>
      <c r="T160" s="169">
        <v>1.7</v>
      </c>
      <c r="U160" s="176"/>
      <c r="V160" s="174"/>
      <c r="W160" s="174">
        <v>7000000</v>
      </c>
      <c r="X160" s="171">
        <f>($W160)/1000000</f>
        <v>7</v>
      </c>
      <c r="Y160" s="280">
        <v>8</v>
      </c>
    </row>
    <row r="161" spans="1:25" ht="15.75" x14ac:dyDescent="0.25">
      <c r="A161" s="165" t="s">
        <v>154</v>
      </c>
      <c r="B161" s="166"/>
      <c r="C161" s="167">
        <v>8.69</v>
      </c>
      <c r="D161" s="168"/>
      <c r="E161" s="169"/>
      <c r="F161" s="166"/>
      <c r="G161" s="170"/>
      <c r="H161" s="170"/>
      <c r="I161" s="179"/>
      <c r="J161" s="172"/>
      <c r="K161" s="170"/>
      <c r="L161" s="173"/>
      <c r="M161" s="168"/>
      <c r="N161" s="169"/>
      <c r="O161" s="168"/>
      <c r="P161" s="174"/>
      <c r="Q161" s="256"/>
      <c r="R161" s="175"/>
      <c r="S161" s="168"/>
      <c r="T161" s="169"/>
      <c r="U161" s="176"/>
      <c r="V161" s="174"/>
      <c r="W161" s="174"/>
      <c r="X161" s="171"/>
      <c r="Y161" s="280"/>
    </row>
    <row r="162" spans="1:25" ht="15.75" x14ac:dyDescent="0.25">
      <c r="A162" s="165" t="s">
        <v>155</v>
      </c>
      <c r="B162" s="166">
        <v>34.225000000000001</v>
      </c>
      <c r="C162" s="167">
        <v>17.010000000000002</v>
      </c>
      <c r="D162" s="168"/>
      <c r="E162" s="169"/>
      <c r="F162" s="166"/>
      <c r="G162" s="170"/>
      <c r="H162" s="170"/>
      <c r="I162" s="179"/>
      <c r="J162" s="172">
        <v>2970000</v>
      </c>
      <c r="K162" s="170"/>
      <c r="L162" s="173"/>
      <c r="M162" s="168">
        <v>6.232726219631199</v>
      </c>
      <c r="N162" s="169"/>
      <c r="O162" s="168">
        <v>4880000</v>
      </c>
      <c r="P162" s="174">
        <f>($O162)/1000000</f>
        <v>4.88</v>
      </c>
      <c r="Q162" s="256">
        <v>985.99</v>
      </c>
      <c r="R162" s="175">
        <v>21500</v>
      </c>
      <c r="S162" s="168"/>
      <c r="T162" s="169"/>
      <c r="U162" s="176"/>
      <c r="V162" s="174"/>
      <c r="W162" s="174"/>
      <c r="X162" s="171"/>
      <c r="Y162" s="280">
        <v>670</v>
      </c>
    </row>
    <row r="163" spans="1:25" ht="15.75" x14ac:dyDescent="0.25">
      <c r="A163" s="165" t="s">
        <v>156</v>
      </c>
      <c r="B163" s="166">
        <v>28.657</v>
      </c>
      <c r="C163" s="167">
        <v>15.14</v>
      </c>
      <c r="D163" s="168">
        <v>0.28000000000000003</v>
      </c>
      <c r="E163" s="169">
        <v>22.43</v>
      </c>
      <c r="F163" s="166"/>
      <c r="G163" s="170">
        <v>129821778000</v>
      </c>
      <c r="H163" s="170">
        <v>111289915000</v>
      </c>
      <c r="I163" s="171">
        <v>109.35</v>
      </c>
      <c r="J163" s="172"/>
      <c r="K163" s="170"/>
      <c r="L163" s="173"/>
      <c r="M163" s="168"/>
      <c r="N163" s="169"/>
      <c r="O163" s="168">
        <v>10000</v>
      </c>
      <c r="P163" s="174">
        <f>($O163)/1000000</f>
        <v>0.01</v>
      </c>
      <c r="Q163" s="256">
        <v>5952.91</v>
      </c>
      <c r="R163" s="175">
        <v>149200</v>
      </c>
      <c r="S163" s="168">
        <v>2.7725599431895813</v>
      </c>
      <c r="T163" s="169">
        <v>2</v>
      </c>
      <c r="U163" s="176">
        <v>7000000</v>
      </c>
      <c r="V163" s="174">
        <f>($U163)/1000000</f>
        <v>7</v>
      </c>
      <c r="W163" s="174"/>
      <c r="X163" s="171"/>
      <c r="Y163" s="280">
        <v>99</v>
      </c>
    </row>
    <row r="164" spans="1:25" ht="15.75" x14ac:dyDescent="0.25">
      <c r="A164" s="165" t="s">
        <v>157</v>
      </c>
      <c r="B164" s="166">
        <v>24.388999999999999</v>
      </c>
      <c r="C164" s="167">
        <v>17.98</v>
      </c>
      <c r="D164" s="168"/>
      <c r="E164" s="169">
        <v>26</v>
      </c>
      <c r="F164" s="166">
        <v>14.154</v>
      </c>
      <c r="G164" s="170">
        <v>542976713000</v>
      </c>
      <c r="H164" s="170"/>
      <c r="I164" s="171">
        <v>492.76</v>
      </c>
      <c r="J164" s="172"/>
      <c r="K164" s="170"/>
      <c r="L164" s="173"/>
      <c r="M164" s="168"/>
      <c r="N164" s="169"/>
      <c r="O164" s="168"/>
      <c r="P164" s="174"/>
      <c r="Q164" s="256">
        <v>28557.439999999999</v>
      </c>
      <c r="R164" s="175">
        <v>1454000</v>
      </c>
      <c r="S164" s="168">
        <v>4.4242212110605532</v>
      </c>
      <c r="T164" s="169">
        <v>4.3</v>
      </c>
      <c r="U164" s="176"/>
      <c r="V164" s="174"/>
      <c r="W164" s="174">
        <v>5483000000</v>
      </c>
      <c r="X164" s="171">
        <f>($W164)/1000000</f>
        <v>5483</v>
      </c>
      <c r="Y164" s="280">
        <v>34</v>
      </c>
    </row>
    <row r="165" spans="1:25" ht="15.75" x14ac:dyDescent="0.25">
      <c r="A165" s="165" t="s">
        <v>158</v>
      </c>
      <c r="B165" s="166">
        <v>20.542999999999999</v>
      </c>
      <c r="C165" s="167">
        <v>15.22</v>
      </c>
      <c r="D165" s="168">
        <v>14.26</v>
      </c>
      <c r="E165" s="169">
        <v>3.87</v>
      </c>
      <c r="F165" s="166"/>
      <c r="G165" s="170">
        <v>1103357000</v>
      </c>
      <c r="H165" s="170">
        <v>2021901000</v>
      </c>
      <c r="I165" s="171">
        <v>3.33</v>
      </c>
      <c r="J165" s="172">
        <v>287920000</v>
      </c>
      <c r="K165" s="170">
        <v>1225400000</v>
      </c>
      <c r="L165" s="173">
        <f>($K165)/1000000</f>
        <v>1225.4000000000001</v>
      </c>
      <c r="M165" s="168">
        <v>39.907433383194522</v>
      </c>
      <c r="N165" s="169">
        <v>100.37</v>
      </c>
      <c r="O165" s="168">
        <v>7562353.7970630703</v>
      </c>
      <c r="P165" s="174">
        <f>($O165)/1000000</f>
        <v>7.5623537970630705</v>
      </c>
      <c r="Q165" s="256">
        <v>293.41000000000003</v>
      </c>
      <c r="R165" s="175">
        <v>35000</v>
      </c>
      <c r="S165" s="168">
        <v>4.3639539446783084</v>
      </c>
      <c r="T165" s="169">
        <v>1</v>
      </c>
      <c r="U165" s="176"/>
      <c r="V165" s="174"/>
      <c r="W165" s="174"/>
      <c r="X165" s="171"/>
      <c r="Y165" s="280"/>
    </row>
    <row r="166" spans="1:25" ht="15.75" x14ac:dyDescent="0.25">
      <c r="A166" s="165" t="s">
        <v>159</v>
      </c>
      <c r="B166" s="166">
        <v>27.02</v>
      </c>
      <c r="C166" s="167"/>
      <c r="D166" s="168">
        <v>10.62</v>
      </c>
      <c r="E166" s="169">
        <v>8.94</v>
      </c>
      <c r="F166" s="166">
        <v>49.084000000000003</v>
      </c>
      <c r="G166" s="170">
        <v>368309000</v>
      </c>
      <c r="H166" s="170">
        <v>450184000</v>
      </c>
      <c r="I166" s="171">
        <v>0.44</v>
      </c>
      <c r="J166" s="172">
        <v>47550000</v>
      </c>
      <c r="K166" s="170">
        <v>129520000</v>
      </c>
      <c r="L166" s="173">
        <f>($K166)/1000000</f>
        <v>129.52000000000001</v>
      </c>
      <c r="M166" s="168">
        <v>291.95959844042613</v>
      </c>
      <c r="N166" s="169">
        <v>659.34</v>
      </c>
      <c r="O166" s="168">
        <v>6600000</v>
      </c>
      <c r="P166" s="174">
        <f>($O166)/1000000</f>
        <v>6.6</v>
      </c>
      <c r="Q166" s="256">
        <v>9.06</v>
      </c>
      <c r="R166" s="175"/>
      <c r="S166" s="168"/>
      <c r="T166" s="169"/>
      <c r="U166" s="176"/>
      <c r="V166" s="174"/>
      <c r="W166" s="174"/>
      <c r="X166" s="171"/>
      <c r="Y166" s="280"/>
    </row>
    <row r="167" spans="1:25" ht="15.75" x14ac:dyDescent="0.25">
      <c r="A167" s="165" t="s">
        <v>160</v>
      </c>
      <c r="B167" s="166">
        <v>39.762999999999998</v>
      </c>
      <c r="C167" s="167"/>
      <c r="D167" s="168"/>
      <c r="E167" s="169"/>
      <c r="F167" s="166">
        <v>53.774000000000001</v>
      </c>
      <c r="G167" s="170"/>
      <c r="H167" s="170"/>
      <c r="I167" s="171"/>
      <c r="J167" s="172"/>
      <c r="K167" s="170"/>
      <c r="L167" s="173"/>
      <c r="M167" s="168"/>
      <c r="N167" s="169"/>
      <c r="O167" s="168"/>
      <c r="P167" s="174"/>
      <c r="Q167" s="256"/>
      <c r="R167" s="175"/>
      <c r="S167" s="168"/>
      <c r="T167" s="169"/>
      <c r="U167" s="176"/>
      <c r="V167" s="174"/>
      <c r="W167" s="174"/>
      <c r="X167" s="171"/>
      <c r="Y167" s="280"/>
    </row>
    <row r="168" spans="1:25" ht="15.75" x14ac:dyDescent="0.25">
      <c r="A168" s="165" t="s">
        <v>161</v>
      </c>
      <c r="B168" s="166">
        <v>16.004000000000001</v>
      </c>
      <c r="C168" s="167"/>
      <c r="D168" s="168">
        <v>34.85</v>
      </c>
      <c r="E168" s="169">
        <v>3.37</v>
      </c>
      <c r="F168" s="166"/>
      <c r="G168" s="170">
        <v>230970000</v>
      </c>
      <c r="H168" s="170">
        <v>211910000</v>
      </c>
      <c r="I168" s="171">
        <v>0.26</v>
      </c>
      <c r="J168" s="172">
        <v>54120000</v>
      </c>
      <c r="K168" s="170">
        <v>40270000</v>
      </c>
      <c r="L168" s="173">
        <f>($K168)/1000000</f>
        <v>40.270000000000003</v>
      </c>
      <c r="M168" s="168">
        <v>461.00770901656801</v>
      </c>
      <c r="N168" s="169">
        <v>197.09</v>
      </c>
      <c r="O168" s="168"/>
      <c r="P168" s="174"/>
      <c r="Q168" s="256">
        <v>34.21</v>
      </c>
      <c r="R168" s="175"/>
      <c r="S168" s="168"/>
      <c r="T168" s="169"/>
      <c r="U168" s="176"/>
      <c r="V168" s="174"/>
      <c r="W168" s="174"/>
      <c r="X168" s="171"/>
      <c r="Y168" s="280"/>
    </row>
    <row r="169" spans="1:25" ht="15.75" x14ac:dyDescent="0.25">
      <c r="A169" s="165" t="s">
        <v>162</v>
      </c>
      <c r="B169" s="166"/>
      <c r="C169" s="167">
        <v>24.5</v>
      </c>
      <c r="D169" s="168"/>
      <c r="E169" s="169"/>
      <c r="F169" s="166"/>
      <c r="G169" s="170"/>
      <c r="H169" s="170"/>
      <c r="I169" s="171"/>
      <c r="J169" s="172">
        <v>14660000</v>
      </c>
      <c r="K169" s="170"/>
      <c r="L169" s="173"/>
      <c r="M169" s="168">
        <v>0.90459887950681217</v>
      </c>
      <c r="N169" s="169"/>
      <c r="O169" s="168">
        <v>1861333333.3333299</v>
      </c>
      <c r="P169" s="174">
        <f>($O169)/1000000</f>
        <v>1861.3333333333298</v>
      </c>
      <c r="Q169" s="256">
        <v>1421.3</v>
      </c>
      <c r="R169" s="175">
        <v>251500</v>
      </c>
      <c r="S169" s="168">
        <v>9.2784683901151634</v>
      </c>
      <c r="T169" s="169">
        <v>10.3</v>
      </c>
      <c r="U169" s="176"/>
      <c r="V169" s="174"/>
      <c r="W169" s="174"/>
      <c r="X169" s="171"/>
      <c r="Y169" s="280">
        <v>4111</v>
      </c>
    </row>
    <row r="170" spans="1:25" ht="15.75" x14ac:dyDescent="0.25">
      <c r="A170" s="165" t="s">
        <v>163</v>
      </c>
      <c r="B170" s="166">
        <v>17.222000000000001</v>
      </c>
      <c r="C170" s="167">
        <v>14.06</v>
      </c>
      <c r="D170" s="168">
        <v>21.09</v>
      </c>
      <c r="E170" s="169">
        <v>14.19</v>
      </c>
      <c r="F170" s="166"/>
      <c r="G170" s="170">
        <v>4319607000</v>
      </c>
      <c r="H170" s="170">
        <v>5654718000</v>
      </c>
      <c r="I170" s="171">
        <v>8.8800000000000008</v>
      </c>
      <c r="J170" s="172">
        <v>811730000</v>
      </c>
      <c r="K170" s="170">
        <v>909800000</v>
      </c>
      <c r="L170" s="173">
        <f>($K170)/1000000</f>
        <v>909.8</v>
      </c>
      <c r="M170" s="168">
        <v>108.02743105969968</v>
      </c>
      <c r="N170" s="169">
        <v>57.4</v>
      </c>
      <c r="O170" s="168">
        <v>56893144.781523198</v>
      </c>
      <c r="P170" s="174">
        <f>($O170)/1000000</f>
        <v>56.893144781523198</v>
      </c>
      <c r="Q170" s="256">
        <v>532.28</v>
      </c>
      <c r="R170" s="175">
        <v>18600</v>
      </c>
      <c r="S170" s="168">
        <v>1.6585463029897267</v>
      </c>
      <c r="T170" s="169">
        <v>1.9</v>
      </c>
      <c r="U170" s="176"/>
      <c r="V170" s="174"/>
      <c r="W170" s="174"/>
      <c r="X170" s="171"/>
      <c r="Y170" s="280">
        <v>22</v>
      </c>
    </row>
    <row r="171" spans="1:25" ht="15.75" x14ac:dyDescent="0.25">
      <c r="A171" s="165" t="s">
        <v>164</v>
      </c>
      <c r="B171" s="166">
        <v>34.914000000000001</v>
      </c>
      <c r="C171" s="167">
        <v>15.92</v>
      </c>
      <c r="D171" s="168"/>
      <c r="E171" s="169">
        <v>22</v>
      </c>
      <c r="F171" s="166"/>
      <c r="G171" s="170">
        <v>31568930000</v>
      </c>
      <c r="H171" s="170">
        <v>33102741000</v>
      </c>
      <c r="I171" s="171">
        <v>34.54</v>
      </c>
      <c r="J171" s="172"/>
      <c r="K171" s="170">
        <v>1687810000</v>
      </c>
      <c r="L171" s="173">
        <f>($K171)/1000000</f>
        <v>1687.81</v>
      </c>
      <c r="M171" s="168"/>
      <c r="N171" s="169">
        <v>240.35</v>
      </c>
      <c r="O171" s="168"/>
      <c r="P171" s="174"/>
      <c r="Q171" s="256">
        <v>2878.82</v>
      </c>
      <c r="R171" s="175">
        <v>31850</v>
      </c>
      <c r="S171" s="168"/>
      <c r="T171" s="169">
        <v>1.8</v>
      </c>
      <c r="U171" s="176"/>
      <c r="V171" s="174"/>
      <c r="W171" s="174">
        <v>19000000</v>
      </c>
      <c r="X171" s="171">
        <f>($W171)/1000000</f>
        <v>19</v>
      </c>
      <c r="Y171" s="280">
        <v>65</v>
      </c>
    </row>
    <row r="172" spans="1:25" ht="15.75" x14ac:dyDescent="0.25">
      <c r="A172" s="165" t="s">
        <v>165</v>
      </c>
      <c r="B172" s="166">
        <v>36.414999999999999</v>
      </c>
      <c r="C172" s="167">
        <v>26.79</v>
      </c>
      <c r="D172" s="168"/>
      <c r="E172" s="169"/>
      <c r="F172" s="166">
        <v>63.34</v>
      </c>
      <c r="G172" s="170">
        <v>1779499000</v>
      </c>
      <c r="H172" s="170"/>
      <c r="I172" s="171"/>
      <c r="J172" s="172">
        <v>35560000</v>
      </c>
      <c r="K172" s="170">
        <v>18900000</v>
      </c>
      <c r="L172" s="173">
        <f>($K172)/1000000</f>
        <v>18.899999999999999</v>
      </c>
      <c r="M172" s="168">
        <v>508</v>
      </c>
      <c r="N172" s="169">
        <v>197.2</v>
      </c>
      <c r="O172" s="168">
        <v>20239899.195193201</v>
      </c>
      <c r="P172" s="174">
        <f>($O172)/1000000</f>
        <v>20.2398991951932</v>
      </c>
      <c r="Q172" s="256">
        <v>124.47</v>
      </c>
      <c r="R172" s="175">
        <v>840</v>
      </c>
      <c r="S172" s="168">
        <v>2.2808032394017022</v>
      </c>
      <c r="T172" s="169">
        <v>1.6</v>
      </c>
      <c r="U172" s="176"/>
      <c r="V172" s="174"/>
      <c r="W172" s="174"/>
      <c r="X172" s="171"/>
      <c r="Y172" s="280"/>
    </row>
    <row r="173" spans="1:25" ht="15.75" x14ac:dyDescent="0.25">
      <c r="A173" s="165" t="s">
        <v>166</v>
      </c>
      <c r="B173" s="166">
        <v>9.8119999999999994</v>
      </c>
      <c r="C173" s="167">
        <v>10.41</v>
      </c>
      <c r="D173" s="168">
        <v>10.119999999999999</v>
      </c>
      <c r="E173" s="169"/>
      <c r="F173" s="166"/>
      <c r="G173" s="170">
        <v>1048777000</v>
      </c>
      <c r="H173" s="170">
        <v>1237857000</v>
      </c>
      <c r="I173" s="171">
        <v>1.73</v>
      </c>
      <c r="J173" s="172">
        <v>59320000</v>
      </c>
      <c r="K173" s="170">
        <v>537600000</v>
      </c>
      <c r="L173" s="173">
        <f>($K173)/1000000</f>
        <v>537.6</v>
      </c>
      <c r="M173" s="168">
        <v>14.673441713636358</v>
      </c>
      <c r="N173" s="169">
        <v>71.14</v>
      </c>
      <c r="O173" s="168">
        <v>32434698.874735199</v>
      </c>
      <c r="P173" s="174">
        <f>($O173)/1000000</f>
        <v>32.434698874735197</v>
      </c>
      <c r="Q173" s="256">
        <v>560</v>
      </c>
      <c r="R173" s="175">
        <v>8500</v>
      </c>
      <c r="S173" s="168">
        <v>2.8737659746595217</v>
      </c>
      <c r="T173" s="169">
        <v>0.7</v>
      </c>
      <c r="U173" s="176"/>
      <c r="V173" s="174"/>
      <c r="W173" s="174"/>
      <c r="X173" s="171"/>
      <c r="Y173" s="280"/>
    </row>
    <row r="174" spans="1:25" ht="15.75" x14ac:dyDescent="0.25">
      <c r="A174" s="165" t="s">
        <v>167</v>
      </c>
      <c r="B174" s="166">
        <v>21.395</v>
      </c>
      <c r="C174" s="167">
        <v>10.86</v>
      </c>
      <c r="D174" s="168"/>
      <c r="E174" s="169"/>
      <c r="F174" s="166">
        <v>112.331</v>
      </c>
      <c r="G174" s="170"/>
      <c r="H174" s="170"/>
      <c r="I174" s="179"/>
      <c r="J174" s="172">
        <v>3100000</v>
      </c>
      <c r="K174" s="170"/>
      <c r="L174" s="173"/>
      <c r="M174" s="168">
        <v>-1.0173941581883821</v>
      </c>
      <c r="N174" s="169"/>
      <c r="O174" s="168">
        <v>5574738855.3773699</v>
      </c>
      <c r="P174" s="174">
        <f>($O174)/1000000</f>
        <v>5574.7388553773699</v>
      </c>
      <c r="Q174" s="256">
        <v>63633.43</v>
      </c>
      <c r="R174" s="175">
        <v>147600</v>
      </c>
      <c r="S174" s="168">
        <v>4.2188074859116469</v>
      </c>
      <c r="T174" s="169">
        <v>3.3</v>
      </c>
      <c r="U174" s="176">
        <v>44000000</v>
      </c>
      <c r="V174" s="174">
        <f>($U174)/1000000</f>
        <v>44</v>
      </c>
      <c r="W174" s="174">
        <v>48000000</v>
      </c>
      <c r="X174" s="171">
        <f>($W174)/1000000</f>
        <v>48</v>
      </c>
      <c r="Y174" s="281">
        <v>428</v>
      </c>
    </row>
    <row r="175" spans="1:25" ht="15.75" x14ac:dyDescent="0.25">
      <c r="A175" s="165" t="s">
        <v>168</v>
      </c>
      <c r="B175" s="166"/>
      <c r="C175" s="167"/>
      <c r="D175" s="168"/>
      <c r="E175" s="169"/>
      <c r="F175" s="166"/>
      <c r="G175" s="170"/>
      <c r="H175" s="170"/>
      <c r="I175" s="179"/>
      <c r="J175" s="172"/>
      <c r="K175" s="170"/>
      <c r="L175" s="173"/>
      <c r="M175" s="168"/>
      <c r="N175" s="169"/>
      <c r="O175" s="168"/>
      <c r="P175" s="178"/>
      <c r="Q175" s="256">
        <v>32.76</v>
      </c>
      <c r="R175" s="175"/>
      <c r="S175" s="168"/>
      <c r="T175" s="169"/>
      <c r="U175" s="176"/>
      <c r="V175" s="174"/>
      <c r="W175" s="174"/>
      <c r="X175" s="171"/>
      <c r="Y175" s="280"/>
    </row>
    <row r="176" spans="1:25" ht="15.75" x14ac:dyDescent="0.25">
      <c r="A176" s="165" t="s">
        <v>169</v>
      </c>
      <c r="B176" s="166">
        <v>37.314</v>
      </c>
      <c r="C176" s="167">
        <v>19.149999999999999</v>
      </c>
      <c r="D176" s="168"/>
      <c r="E176" s="169"/>
      <c r="F176" s="166"/>
      <c r="G176" s="170"/>
      <c r="H176" s="170"/>
      <c r="I176" s="179"/>
      <c r="J176" s="172"/>
      <c r="K176" s="170"/>
      <c r="L176" s="173"/>
      <c r="M176" s="168"/>
      <c r="N176" s="169"/>
      <c r="O176" s="168"/>
      <c r="P176" s="178"/>
      <c r="Q176" s="256">
        <v>5921.63</v>
      </c>
      <c r="R176" s="175">
        <v>15850</v>
      </c>
      <c r="S176" s="168">
        <v>3.2144517610174685</v>
      </c>
      <c r="T176" s="169">
        <v>1.2</v>
      </c>
      <c r="U176" s="176"/>
      <c r="V176" s="174"/>
      <c r="W176" s="174"/>
      <c r="X176" s="171"/>
      <c r="Y176" s="280">
        <v>47</v>
      </c>
    </row>
    <row r="177" spans="1:25" ht="15.75" x14ac:dyDescent="0.25">
      <c r="A177" s="165" t="s">
        <v>170</v>
      </c>
      <c r="B177" s="166">
        <v>38.137</v>
      </c>
      <c r="C177" s="167">
        <v>18.27</v>
      </c>
      <c r="D177" s="168"/>
      <c r="E177" s="169"/>
      <c r="F177" s="166"/>
      <c r="G177" s="170"/>
      <c r="H177" s="170"/>
      <c r="I177" s="179"/>
      <c r="J177" s="172"/>
      <c r="K177" s="170"/>
      <c r="L177" s="173"/>
      <c r="M177" s="168"/>
      <c r="N177" s="169"/>
      <c r="O177" s="168"/>
      <c r="P177" s="178"/>
      <c r="Q177" s="256">
        <v>1081.8800000000001</v>
      </c>
      <c r="R177" s="175">
        <v>13200</v>
      </c>
      <c r="S177" s="168">
        <v>1.6028066774764582</v>
      </c>
      <c r="T177" s="169">
        <v>1</v>
      </c>
      <c r="U177" s="176"/>
      <c r="V177" s="174"/>
      <c r="W177" s="174"/>
      <c r="X177" s="171"/>
      <c r="Y177" s="280"/>
    </row>
    <row r="178" spans="1:25" ht="15.75" x14ac:dyDescent="0.25">
      <c r="A178" s="165" t="s">
        <v>171</v>
      </c>
      <c r="B178" s="166">
        <v>32.680999999999997</v>
      </c>
      <c r="C178" s="167"/>
      <c r="D178" s="168">
        <v>11.84</v>
      </c>
      <c r="E178" s="169">
        <v>3.93</v>
      </c>
      <c r="F178" s="166">
        <v>7.0049999999999999</v>
      </c>
      <c r="G178" s="170">
        <v>255503000</v>
      </c>
      <c r="H178" s="170">
        <v>187266000</v>
      </c>
      <c r="I178" s="171">
        <v>0.35</v>
      </c>
      <c r="J178" s="172">
        <v>45660000</v>
      </c>
      <c r="K178" s="170">
        <v>186800000</v>
      </c>
      <c r="L178" s="173">
        <f>($K178)/1000000</f>
        <v>186.8</v>
      </c>
      <c r="M178" s="168">
        <v>146.41701592758034</v>
      </c>
      <c r="N178" s="169">
        <v>305.56</v>
      </c>
      <c r="O178" s="168">
        <v>10439803.0673512</v>
      </c>
      <c r="P178" s="174">
        <f>($O178)/1000000</f>
        <v>10.4398030673512</v>
      </c>
      <c r="Q178" s="256">
        <v>36.57</v>
      </c>
      <c r="R178" s="175"/>
      <c r="S178" s="168"/>
      <c r="T178" s="169"/>
      <c r="U178" s="176"/>
      <c r="V178" s="174"/>
      <c r="W178" s="174"/>
      <c r="X178" s="171"/>
      <c r="Y178" s="280"/>
    </row>
    <row r="179" spans="1:25" ht="15.75" x14ac:dyDescent="0.25">
      <c r="A179" s="165" t="s">
        <v>172</v>
      </c>
      <c r="B179" s="166"/>
      <c r="C179" s="167">
        <v>5.63</v>
      </c>
      <c r="D179" s="168"/>
      <c r="E179" s="169"/>
      <c r="F179" s="166"/>
      <c r="G179" s="170">
        <v>3050091000</v>
      </c>
      <c r="H179" s="170">
        <v>2919581000</v>
      </c>
      <c r="I179" s="171">
        <v>2.95</v>
      </c>
      <c r="J179" s="172">
        <v>514809999.99999994</v>
      </c>
      <c r="K179" s="170">
        <v>1760370000</v>
      </c>
      <c r="L179" s="173">
        <f>($K179)/1000000</f>
        <v>1760.37</v>
      </c>
      <c r="M179" s="168">
        <v>81.436468370819796</v>
      </c>
      <c r="N179" s="169">
        <v>119.41</v>
      </c>
      <c r="O179" s="168">
        <v>5590000</v>
      </c>
      <c r="P179" s="174">
        <f>($O179)/1000000</f>
        <v>5.59</v>
      </c>
      <c r="Q179" s="256">
        <v>384</v>
      </c>
      <c r="R179" s="175">
        <v>19800</v>
      </c>
      <c r="S179" s="168"/>
      <c r="T179" s="169"/>
      <c r="U179" s="176"/>
      <c r="V179" s="174"/>
      <c r="W179" s="174"/>
      <c r="X179" s="171"/>
      <c r="Y179" s="280">
        <v>2</v>
      </c>
    </row>
    <row r="180" spans="1:25" ht="15.75" x14ac:dyDescent="0.25">
      <c r="A180" s="165" t="s">
        <v>173</v>
      </c>
      <c r="B180" s="166">
        <v>30.896999999999998</v>
      </c>
      <c r="C180" s="167">
        <v>20.93</v>
      </c>
      <c r="D180" s="168"/>
      <c r="E180" s="169">
        <v>12.19</v>
      </c>
      <c r="F180" s="166">
        <v>26.018000000000001</v>
      </c>
      <c r="G180" s="170">
        <v>113511876000</v>
      </c>
      <c r="H180" s="170">
        <v>144005733000</v>
      </c>
      <c r="I180" s="171">
        <v>176.33</v>
      </c>
      <c r="J180" s="172"/>
      <c r="K180" s="170">
        <v>1014350000</v>
      </c>
      <c r="L180" s="173">
        <f>($K180)/1000000</f>
        <v>1014.35</v>
      </c>
      <c r="M180" s="168"/>
      <c r="N180" s="169">
        <v>17.88</v>
      </c>
      <c r="O180" s="168">
        <v>-75722412.119706705</v>
      </c>
      <c r="P180" s="174">
        <f>($O180)/1000000</f>
        <v>-75.722412119706703</v>
      </c>
      <c r="Q180" s="256">
        <v>1371.93</v>
      </c>
      <c r="R180" s="175">
        <v>81400</v>
      </c>
      <c r="S180" s="168">
        <v>2.1235175517257305</v>
      </c>
      <c r="T180" s="169">
        <v>1</v>
      </c>
      <c r="U180" s="176"/>
      <c r="V180" s="174"/>
      <c r="W180" s="174">
        <v>39000000</v>
      </c>
      <c r="X180" s="171">
        <f>($W180)/1000000</f>
        <v>39</v>
      </c>
      <c r="Y180" s="280"/>
    </row>
    <row r="181" spans="1:25" ht="15.75" x14ac:dyDescent="0.25">
      <c r="A181" s="165" t="s">
        <v>174</v>
      </c>
      <c r="B181" s="166"/>
      <c r="C181" s="167"/>
      <c r="D181" s="168"/>
      <c r="E181" s="169"/>
      <c r="F181" s="166"/>
      <c r="G181" s="170"/>
      <c r="H181" s="170"/>
      <c r="I181" s="179"/>
      <c r="J181" s="172"/>
      <c r="K181" s="170">
        <v>2183170000</v>
      </c>
      <c r="L181" s="173">
        <f>($K181)/1000000</f>
        <v>2183.17</v>
      </c>
      <c r="M181" s="168"/>
      <c r="N181" s="169">
        <v>173.6</v>
      </c>
      <c r="O181" s="168"/>
      <c r="P181" s="174"/>
      <c r="Q181" s="256">
        <v>1.42</v>
      </c>
      <c r="R181" s="175">
        <v>185000</v>
      </c>
      <c r="S181" s="168"/>
      <c r="T181" s="169">
        <v>2</v>
      </c>
      <c r="U181" s="176"/>
      <c r="V181" s="174"/>
      <c r="W181" s="174"/>
      <c r="X181" s="171"/>
      <c r="Y181" s="280"/>
    </row>
    <row r="182" spans="1:25" ht="15.75" x14ac:dyDescent="0.25">
      <c r="A182" s="165" t="s">
        <v>175</v>
      </c>
      <c r="B182" s="166">
        <v>15.775</v>
      </c>
      <c r="C182" s="167">
        <v>18.46</v>
      </c>
      <c r="D182" s="168"/>
      <c r="E182" s="169"/>
      <c r="F182" s="166">
        <v>104.13500000000001</v>
      </c>
      <c r="G182" s="170"/>
      <c r="H182" s="170"/>
      <c r="I182" s="179"/>
      <c r="J182" s="172"/>
      <c r="K182" s="254"/>
      <c r="L182" s="255"/>
      <c r="M182" s="168"/>
      <c r="N182" s="169"/>
      <c r="O182" s="168">
        <v>13983611812.026501</v>
      </c>
      <c r="P182" s="174">
        <f>($O182)/1000000</f>
        <v>13983.6118120265</v>
      </c>
      <c r="Q182" s="256">
        <v>6203.74</v>
      </c>
      <c r="R182" s="175">
        <v>197950</v>
      </c>
      <c r="S182" s="168">
        <v>1.4496707326617546</v>
      </c>
      <c r="T182" s="169">
        <v>1.2</v>
      </c>
      <c r="U182" s="176">
        <v>108000000</v>
      </c>
      <c r="V182" s="174">
        <f>($U182)/1000000</f>
        <v>108</v>
      </c>
      <c r="W182" s="174">
        <v>1279000000</v>
      </c>
      <c r="X182" s="171">
        <f>($W182)/1000000</f>
        <v>1279</v>
      </c>
      <c r="Y182" s="281">
        <v>72</v>
      </c>
    </row>
    <row r="183" spans="1:25" ht="15.75" x14ac:dyDescent="0.25">
      <c r="A183" s="165" t="s">
        <v>176</v>
      </c>
      <c r="B183" s="166">
        <v>13.753</v>
      </c>
      <c r="C183" s="167">
        <v>8.49</v>
      </c>
      <c r="D183" s="168">
        <v>16.13</v>
      </c>
      <c r="E183" s="169">
        <v>21.19</v>
      </c>
      <c r="F183" s="166">
        <v>77.650000000000006</v>
      </c>
      <c r="G183" s="170">
        <v>23984137000</v>
      </c>
      <c r="H183" s="170">
        <v>43608892000</v>
      </c>
      <c r="I183" s="171">
        <v>50.14</v>
      </c>
      <c r="J183" s="172">
        <v>728340000</v>
      </c>
      <c r="K183" s="170">
        <v>297010000</v>
      </c>
      <c r="L183" s="173">
        <f>($K183)/1000000</f>
        <v>297.01</v>
      </c>
      <c r="M183" s="168">
        <v>42.805759623861299</v>
      </c>
      <c r="N183" s="169">
        <v>13.85</v>
      </c>
      <c r="O183" s="168">
        <v>43355119.723099999</v>
      </c>
      <c r="P183" s="174">
        <f>($O183)/1000000</f>
        <v>43.355119723099996</v>
      </c>
      <c r="Q183" s="256">
        <v>1374.89</v>
      </c>
      <c r="R183" s="175">
        <v>305200</v>
      </c>
      <c r="S183" s="168">
        <v>5.8552919259867142</v>
      </c>
      <c r="T183" s="169">
        <v>2.2000000000000002</v>
      </c>
      <c r="U183" s="176"/>
      <c r="V183" s="174"/>
      <c r="W183" s="174"/>
      <c r="X183" s="171"/>
      <c r="Y183" s="280">
        <v>45</v>
      </c>
    </row>
    <row r="184" spans="1:25" ht="15.75" x14ac:dyDescent="0.25">
      <c r="A184" s="165" t="s">
        <v>177</v>
      </c>
      <c r="B184" s="166">
        <v>21.076000000000001</v>
      </c>
      <c r="C184" s="167"/>
      <c r="D184" s="168"/>
      <c r="E184" s="169"/>
      <c r="F184" s="166">
        <v>59.884</v>
      </c>
      <c r="G184" s="170"/>
      <c r="H184" s="170"/>
      <c r="I184" s="171"/>
      <c r="J184" s="172">
        <v>8119999.9999999991</v>
      </c>
      <c r="K184" s="170"/>
      <c r="L184" s="173"/>
      <c r="M184" s="168">
        <v>198.85876619400972</v>
      </c>
      <c r="N184" s="169"/>
      <c r="O184" s="168">
        <v>48785185.185185201</v>
      </c>
      <c r="P184" s="174">
        <f>($O184)/1000000</f>
        <v>48.785185185185199</v>
      </c>
      <c r="Q184" s="256">
        <v>50.93</v>
      </c>
      <c r="R184" s="175"/>
      <c r="S184" s="168"/>
      <c r="T184" s="169"/>
      <c r="U184" s="176"/>
      <c r="V184" s="174"/>
      <c r="W184" s="174"/>
      <c r="X184" s="171"/>
      <c r="Y184" s="280"/>
    </row>
    <row r="185" spans="1:25" ht="15.75" x14ac:dyDescent="0.25">
      <c r="A185" s="165" t="s">
        <v>178</v>
      </c>
      <c r="B185" s="166">
        <v>22.013000000000002</v>
      </c>
      <c r="C185" s="167"/>
      <c r="D185" s="168">
        <v>2.21</v>
      </c>
      <c r="E185" s="169">
        <v>4.62</v>
      </c>
      <c r="F185" s="166">
        <v>66.634</v>
      </c>
      <c r="G185" s="170">
        <v>448030000</v>
      </c>
      <c r="H185" s="170">
        <v>527505000</v>
      </c>
      <c r="I185" s="171">
        <v>0.62</v>
      </c>
      <c r="J185" s="172">
        <v>12310000</v>
      </c>
      <c r="K185" s="170">
        <v>12610000</v>
      </c>
      <c r="L185" s="173">
        <f>($K185)/1000000</f>
        <v>12.61</v>
      </c>
      <c r="M185" s="168">
        <v>89.08669850919091</v>
      </c>
      <c r="N185" s="169">
        <v>70.510000000000005</v>
      </c>
      <c r="O185" s="168">
        <v>44785185.185185201</v>
      </c>
      <c r="P185" s="174">
        <f>($O185)/1000000</f>
        <v>44.785185185185199</v>
      </c>
      <c r="Q185" s="256">
        <v>131.03</v>
      </c>
      <c r="R185" s="175"/>
      <c r="S185" s="168"/>
      <c r="T185" s="169"/>
      <c r="U185" s="176"/>
      <c r="V185" s="174"/>
      <c r="W185" s="174"/>
      <c r="X185" s="171"/>
      <c r="Y185" s="280"/>
    </row>
    <row r="186" spans="1:25" ht="15.75" x14ac:dyDescent="0.25">
      <c r="A186" s="165" t="s">
        <v>179</v>
      </c>
      <c r="B186" s="166"/>
      <c r="C186" s="167"/>
      <c r="D186" s="168"/>
      <c r="E186" s="169"/>
      <c r="F186" s="166"/>
      <c r="G186" s="170"/>
      <c r="H186" s="170"/>
      <c r="I186" s="171"/>
      <c r="J186" s="172"/>
      <c r="K186" s="170"/>
      <c r="L186" s="173"/>
      <c r="M186" s="168"/>
      <c r="N186" s="169"/>
      <c r="O186" s="168"/>
      <c r="P186" s="174"/>
      <c r="Q186" s="256"/>
      <c r="R186" s="175"/>
      <c r="S186" s="168"/>
      <c r="T186" s="169"/>
      <c r="U186" s="176"/>
      <c r="V186" s="174"/>
      <c r="W186" s="174"/>
      <c r="X186" s="171"/>
      <c r="Y186" s="280"/>
    </row>
    <row r="187" spans="1:25" ht="15.75" x14ac:dyDescent="0.25">
      <c r="A187" s="165" t="s">
        <v>180</v>
      </c>
      <c r="B187" s="166">
        <v>26.553999999999998</v>
      </c>
      <c r="C187" s="167">
        <v>21.16</v>
      </c>
      <c r="D187" s="168">
        <v>3.26</v>
      </c>
      <c r="E187" s="169">
        <v>11.55</v>
      </c>
      <c r="F187" s="166">
        <v>68.748999999999995</v>
      </c>
      <c r="G187" s="170">
        <v>282770000</v>
      </c>
      <c r="H187" s="170">
        <v>338851000</v>
      </c>
      <c r="I187" s="171">
        <v>0.33</v>
      </c>
      <c r="J187" s="172">
        <v>15370000</v>
      </c>
      <c r="K187" s="170">
        <v>7340000</v>
      </c>
      <c r="L187" s="173">
        <f>($K187)/1000000</f>
        <v>7.34</v>
      </c>
      <c r="M187" s="168">
        <v>142.96477504208951</v>
      </c>
      <c r="N187" s="169">
        <v>66.790000000000006</v>
      </c>
      <c r="O187" s="168">
        <v>7666666.6666666605</v>
      </c>
      <c r="P187" s="174">
        <f t="shared" ref="P187:P192" si="14">($O187)/1000000</f>
        <v>7.6666666666666607</v>
      </c>
      <c r="Q187" s="256">
        <v>98.14</v>
      </c>
      <c r="R187" s="175"/>
      <c r="S187" s="168"/>
      <c r="T187" s="169"/>
      <c r="U187" s="176"/>
      <c r="V187" s="174"/>
      <c r="W187" s="174"/>
      <c r="X187" s="171"/>
      <c r="Y187" s="280"/>
    </row>
    <row r="188" spans="1:25" ht="15.75" x14ac:dyDescent="0.25">
      <c r="A188" s="165" t="s">
        <v>181</v>
      </c>
      <c r="B188" s="166"/>
      <c r="C188" s="167">
        <v>5.81</v>
      </c>
      <c r="D188" s="168">
        <v>9.7100000000000009</v>
      </c>
      <c r="E188" s="169">
        <v>4.22</v>
      </c>
      <c r="F188" s="166"/>
      <c r="G188" s="170">
        <v>21168658000</v>
      </c>
      <c r="H188" s="170">
        <v>21758644000</v>
      </c>
      <c r="I188" s="171">
        <v>21.75</v>
      </c>
      <c r="J188" s="172">
        <v>848240000</v>
      </c>
      <c r="K188" s="170">
        <v>840380000</v>
      </c>
      <c r="L188" s="173">
        <f>($K188)/1000000</f>
        <v>840.38</v>
      </c>
      <c r="M188" s="168">
        <v>32.911936591055301</v>
      </c>
      <c r="N188" s="169"/>
      <c r="O188" s="168">
        <v>-31130000</v>
      </c>
      <c r="P188" s="174">
        <f t="shared" si="14"/>
        <v>-31.13</v>
      </c>
      <c r="Q188" s="256">
        <v>1065.3</v>
      </c>
      <c r="R188" s="175">
        <v>124300</v>
      </c>
      <c r="S188" s="168">
        <v>1.406575010939519</v>
      </c>
      <c r="T188" s="169">
        <v>3.2</v>
      </c>
      <c r="U188" s="176"/>
      <c r="V188" s="174"/>
      <c r="W188" s="174"/>
      <c r="X188" s="171"/>
      <c r="Y188" s="280">
        <v>54</v>
      </c>
    </row>
    <row r="189" spans="1:25" ht="15.75" x14ac:dyDescent="0.25">
      <c r="A189" s="165" t="s">
        <v>182</v>
      </c>
      <c r="B189" s="166">
        <v>25.663</v>
      </c>
      <c r="C189" s="167"/>
      <c r="D189" s="168"/>
      <c r="E189" s="169"/>
      <c r="F189" s="166"/>
      <c r="G189" s="170"/>
      <c r="H189" s="170"/>
      <c r="I189" s="171"/>
      <c r="J189" s="172">
        <v>61130000</v>
      </c>
      <c r="K189" s="170">
        <v>20120000</v>
      </c>
      <c r="L189" s="173">
        <f>($K189)/1000000</f>
        <v>20.12</v>
      </c>
      <c r="M189" s="168">
        <v>150.28370258921635</v>
      </c>
      <c r="N189" s="169">
        <v>35.71</v>
      </c>
      <c r="O189" s="168">
        <v>-76800000</v>
      </c>
      <c r="P189" s="174">
        <f t="shared" si="14"/>
        <v>-76.8</v>
      </c>
      <c r="Q189" s="256">
        <v>158.75</v>
      </c>
      <c r="R189" s="175">
        <v>1940</v>
      </c>
      <c r="S189" s="168"/>
      <c r="T189" s="169"/>
      <c r="U189" s="176"/>
      <c r="V189" s="174"/>
      <c r="W189" s="174"/>
      <c r="X189" s="171"/>
      <c r="Y189" s="280"/>
    </row>
    <row r="190" spans="1:25" ht="15.75" x14ac:dyDescent="0.25">
      <c r="A190" s="165" t="s">
        <v>184</v>
      </c>
      <c r="B190" s="166">
        <v>33.000999999999998</v>
      </c>
      <c r="C190" s="167">
        <v>26.04</v>
      </c>
      <c r="D190" s="168"/>
      <c r="E190" s="169"/>
      <c r="F190" s="166"/>
      <c r="G190" s="170"/>
      <c r="H190" s="170"/>
      <c r="I190" s="171"/>
      <c r="J190" s="172"/>
      <c r="K190" s="170"/>
      <c r="L190" s="173"/>
      <c r="M190" s="168"/>
      <c r="N190" s="169"/>
      <c r="O190" s="168">
        <v>1982424727.6365199</v>
      </c>
      <c r="P190" s="174">
        <f t="shared" si="14"/>
        <v>1982.4247276365199</v>
      </c>
      <c r="Q190" s="256">
        <v>31530.84</v>
      </c>
      <c r="R190" s="175">
        <v>30550</v>
      </c>
      <c r="S190" s="168">
        <v>2.2586518934003839</v>
      </c>
      <c r="T190" s="169">
        <v>1</v>
      </c>
      <c r="U190" s="176">
        <v>228000000</v>
      </c>
      <c r="V190" s="174">
        <f>($U190)/1000000</f>
        <v>228</v>
      </c>
      <c r="W190" s="174">
        <v>186000000</v>
      </c>
      <c r="X190" s="171">
        <f>($W190)/1000000</f>
        <v>186</v>
      </c>
      <c r="Y190" s="281">
        <v>38</v>
      </c>
    </row>
    <row r="191" spans="1:25" ht="15.75" x14ac:dyDescent="0.25">
      <c r="A191" s="165" t="s">
        <v>185</v>
      </c>
      <c r="B191" s="166">
        <v>18.45</v>
      </c>
      <c r="C191" s="167">
        <v>11.9</v>
      </c>
      <c r="D191" s="168"/>
      <c r="E191" s="169"/>
      <c r="F191" s="166">
        <v>19.811</v>
      </c>
      <c r="G191" s="170"/>
      <c r="H191" s="170"/>
      <c r="I191" s="171"/>
      <c r="J191" s="172"/>
      <c r="K191" s="170"/>
      <c r="L191" s="173"/>
      <c r="M191" s="168"/>
      <c r="N191" s="169"/>
      <c r="O191" s="168">
        <v>5544796309.5159502</v>
      </c>
      <c r="P191" s="174">
        <f t="shared" si="14"/>
        <v>5544.7963095159503</v>
      </c>
      <c r="Q191" s="256">
        <v>37863.910000000003</v>
      </c>
      <c r="R191" s="175">
        <v>20950</v>
      </c>
      <c r="S191" s="168">
        <v>1.4702933676647991</v>
      </c>
      <c r="T191" s="169">
        <v>0.7</v>
      </c>
      <c r="U191" s="176">
        <v>404000000</v>
      </c>
      <c r="V191" s="174">
        <f>($U191)/1000000</f>
        <v>404</v>
      </c>
      <c r="W191" s="174">
        <v>369000000</v>
      </c>
      <c r="X191" s="171">
        <f>($W191)/1000000</f>
        <v>369</v>
      </c>
      <c r="Y191" s="281">
        <v>34</v>
      </c>
    </row>
    <row r="192" spans="1:25" ht="15.75" x14ac:dyDescent="0.25">
      <c r="A192" s="165" t="s">
        <v>186</v>
      </c>
      <c r="B192" s="166"/>
      <c r="C192" s="167"/>
      <c r="D192" s="168"/>
      <c r="E192" s="169"/>
      <c r="F192" s="166"/>
      <c r="G192" s="170">
        <v>4967794000</v>
      </c>
      <c r="H192" s="170">
        <v>4597087000</v>
      </c>
      <c r="I192" s="171">
        <v>4.6500000000000004</v>
      </c>
      <c r="J192" s="172">
        <v>882820000</v>
      </c>
      <c r="K192" s="170">
        <v>10360840000</v>
      </c>
      <c r="L192" s="173">
        <f t="shared" ref="L192:L198" si="15">($K192)/1000000</f>
        <v>10360.84</v>
      </c>
      <c r="M192" s="168">
        <v>70.900472624307724</v>
      </c>
      <c r="N192" s="169">
        <v>567.1</v>
      </c>
      <c r="O192" s="168">
        <v>40000000</v>
      </c>
      <c r="P192" s="174">
        <f t="shared" si="14"/>
        <v>40</v>
      </c>
      <c r="Q192" s="256"/>
      <c r="R192" s="175">
        <v>307500</v>
      </c>
      <c r="S192" s="168">
        <v>6.9530189587985456</v>
      </c>
      <c r="T192" s="169"/>
      <c r="U192" s="176"/>
      <c r="V192" s="174"/>
      <c r="W192" s="174"/>
      <c r="X192" s="171"/>
      <c r="Y192" s="280">
        <v>22</v>
      </c>
    </row>
    <row r="193" spans="1:25" ht="15.75" x14ac:dyDescent="0.25">
      <c r="A193" s="165" t="s">
        <v>187</v>
      </c>
      <c r="B193" s="166"/>
      <c r="C193" s="167">
        <v>17.86</v>
      </c>
      <c r="D193" s="168"/>
      <c r="E193" s="169">
        <v>26.12</v>
      </c>
      <c r="F193" s="166"/>
      <c r="G193" s="170">
        <v>3322873000</v>
      </c>
      <c r="H193" s="170">
        <v>4047261000</v>
      </c>
      <c r="I193" s="171">
        <v>5.88</v>
      </c>
      <c r="J193" s="172"/>
      <c r="K193" s="170">
        <v>303910000</v>
      </c>
      <c r="L193" s="173">
        <f t="shared" si="15"/>
        <v>303.91000000000003</v>
      </c>
      <c r="M193" s="168"/>
      <c r="N193" s="169">
        <v>34.07</v>
      </c>
      <c r="O193" s="168"/>
      <c r="P193" s="174"/>
      <c r="Q193" s="256">
        <v>107.27</v>
      </c>
      <c r="R193" s="175">
        <v>16300</v>
      </c>
      <c r="S193" s="168">
        <v>1.0215265004318779</v>
      </c>
      <c r="T193" s="169"/>
      <c r="U193" s="176"/>
      <c r="V193" s="174"/>
      <c r="W193" s="174"/>
      <c r="X193" s="171"/>
      <c r="Y193" s="280"/>
    </row>
    <row r="194" spans="1:25" ht="15.75" x14ac:dyDescent="0.25">
      <c r="A194" s="165" t="s">
        <v>188</v>
      </c>
      <c r="B194" s="166">
        <v>17.02</v>
      </c>
      <c r="C194" s="167">
        <v>13.66</v>
      </c>
      <c r="D194" s="168">
        <v>32.89</v>
      </c>
      <c r="E194" s="169">
        <v>8.3800000000000008</v>
      </c>
      <c r="F194" s="166"/>
      <c r="G194" s="170">
        <v>10043693000</v>
      </c>
      <c r="H194" s="170">
        <v>14436318000</v>
      </c>
      <c r="I194" s="171">
        <v>18.239999999999998</v>
      </c>
      <c r="J194" s="172">
        <v>1163150000</v>
      </c>
      <c r="K194" s="170">
        <v>2584170000</v>
      </c>
      <c r="L194" s="173">
        <f t="shared" si="15"/>
        <v>2584.17</v>
      </c>
      <c r="M194" s="168">
        <v>45.640905992093955</v>
      </c>
      <c r="N194" s="169">
        <v>45.09</v>
      </c>
      <c r="O194" s="168">
        <v>10000</v>
      </c>
      <c r="P194" s="174">
        <f>($O194)/1000000</f>
        <v>0.01</v>
      </c>
      <c r="Q194" s="256">
        <v>1180.21</v>
      </c>
      <c r="R194" s="175">
        <v>28400</v>
      </c>
      <c r="S194" s="168">
        <v>1.628869392484688</v>
      </c>
      <c r="T194" s="169">
        <v>1.1000000000000001</v>
      </c>
      <c r="U194" s="176"/>
      <c r="V194" s="174"/>
      <c r="W194" s="174"/>
      <c r="X194" s="171"/>
      <c r="Y194" s="280"/>
    </row>
    <row r="195" spans="1:25" ht="15.75" x14ac:dyDescent="0.25">
      <c r="A195" s="165" t="s">
        <v>189</v>
      </c>
      <c r="B195" s="166">
        <v>19.22</v>
      </c>
      <c r="C195" s="167">
        <v>16.38</v>
      </c>
      <c r="D195" s="168">
        <v>16.920000000000002</v>
      </c>
      <c r="E195" s="169">
        <v>4.71</v>
      </c>
      <c r="F195" s="166">
        <v>35.265000000000001</v>
      </c>
      <c r="G195" s="170">
        <v>80039091000</v>
      </c>
      <c r="H195" s="170">
        <v>135799305000</v>
      </c>
      <c r="I195" s="171">
        <v>129.76</v>
      </c>
      <c r="J195" s="172">
        <v>795580000</v>
      </c>
      <c r="K195" s="170">
        <v>250020000</v>
      </c>
      <c r="L195" s="173">
        <f t="shared" si="15"/>
        <v>250.02</v>
      </c>
      <c r="M195" s="168">
        <v>14.060474923035699</v>
      </c>
      <c r="N195" s="169">
        <v>3.62</v>
      </c>
      <c r="O195" s="168">
        <v>2443549743.0090098</v>
      </c>
      <c r="P195" s="174">
        <f>($O195)/1000000</f>
        <v>2443.5497430090099</v>
      </c>
      <c r="Q195" s="256">
        <v>8045.51</v>
      </c>
      <c r="R195" s="175">
        <v>454550</v>
      </c>
      <c r="S195" s="168">
        <v>2.2932427412612495</v>
      </c>
      <c r="T195" s="169">
        <v>1.4</v>
      </c>
      <c r="U195" s="176"/>
      <c r="V195" s="174"/>
      <c r="W195" s="174"/>
      <c r="X195" s="171"/>
      <c r="Y195" s="280">
        <v>310</v>
      </c>
    </row>
    <row r="196" spans="1:25" ht="15.75" x14ac:dyDescent="0.25">
      <c r="A196" s="165" t="s">
        <v>190</v>
      </c>
      <c r="B196" s="166">
        <v>30.727</v>
      </c>
      <c r="C196" s="167"/>
      <c r="D196" s="168"/>
      <c r="E196" s="169">
        <v>0.06</v>
      </c>
      <c r="F196" s="166"/>
      <c r="G196" s="170"/>
      <c r="H196" s="170"/>
      <c r="I196" s="171">
        <v>0.05</v>
      </c>
      <c r="J196" s="172">
        <v>100000</v>
      </c>
      <c r="K196" s="170">
        <v>231960000</v>
      </c>
      <c r="L196" s="173">
        <f t="shared" si="15"/>
        <v>231.96</v>
      </c>
      <c r="M196" s="168">
        <v>0.1330693237949242</v>
      </c>
      <c r="N196" s="169">
        <v>178.94</v>
      </c>
      <c r="O196" s="168"/>
      <c r="P196" s="174"/>
      <c r="Q196" s="256">
        <v>6.72</v>
      </c>
      <c r="R196" s="175">
        <v>1330</v>
      </c>
      <c r="S196" s="168"/>
      <c r="T196" s="169">
        <v>0.9</v>
      </c>
      <c r="U196" s="176"/>
      <c r="V196" s="174"/>
      <c r="W196" s="174"/>
      <c r="X196" s="171"/>
      <c r="Y196" s="280"/>
    </row>
    <row r="197" spans="1:25" ht="15.75" x14ac:dyDescent="0.25">
      <c r="A197" s="165" t="s">
        <v>191</v>
      </c>
      <c r="B197" s="166">
        <v>18.841000000000001</v>
      </c>
      <c r="C197" s="167">
        <v>14.18</v>
      </c>
      <c r="D197" s="168">
        <v>12.31</v>
      </c>
      <c r="E197" s="169">
        <v>5.84</v>
      </c>
      <c r="F197" s="166"/>
      <c r="G197" s="170">
        <v>643119000</v>
      </c>
      <c r="H197" s="170">
        <v>995138000</v>
      </c>
      <c r="I197" s="171">
        <v>1.63</v>
      </c>
      <c r="J197" s="172">
        <v>258240000</v>
      </c>
      <c r="K197" s="170">
        <v>344740000</v>
      </c>
      <c r="L197" s="173">
        <f t="shared" si="15"/>
        <v>344.74</v>
      </c>
      <c r="M197" s="168">
        <v>68.180342073956027</v>
      </c>
      <c r="N197" s="169">
        <v>44.21</v>
      </c>
      <c r="O197" s="168">
        <v>18239596.964818899</v>
      </c>
      <c r="P197" s="174">
        <f>($O197)/1000000</f>
        <v>18.239596964818897</v>
      </c>
      <c r="Q197" s="256">
        <v>145.59</v>
      </c>
      <c r="R197" s="175">
        <v>9300</v>
      </c>
      <c r="S197" s="168">
        <v>2.3562663300689155</v>
      </c>
      <c r="T197" s="169">
        <v>1.9</v>
      </c>
      <c r="U197" s="176"/>
      <c r="V197" s="174"/>
      <c r="W197" s="174"/>
      <c r="X197" s="171"/>
      <c r="Y197" s="280"/>
    </row>
    <row r="198" spans="1:25" ht="15.75" x14ac:dyDescent="0.25">
      <c r="A198" s="165" t="s">
        <v>192</v>
      </c>
      <c r="B198" s="166"/>
      <c r="C198" s="167"/>
      <c r="D198" s="168">
        <v>4.43</v>
      </c>
      <c r="E198" s="169">
        <v>9.9</v>
      </c>
      <c r="F198" s="166"/>
      <c r="G198" s="170">
        <v>190588000</v>
      </c>
      <c r="H198" s="170">
        <v>195794000</v>
      </c>
      <c r="I198" s="171">
        <v>0.16</v>
      </c>
      <c r="J198" s="172">
        <v>29750000</v>
      </c>
      <c r="K198" s="170">
        <v>80330000</v>
      </c>
      <c r="L198" s="173">
        <f t="shared" si="15"/>
        <v>80.33</v>
      </c>
      <c r="M198" s="168">
        <v>312.61493196027953</v>
      </c>
      <c r="N198" s="169">
        <v>743.66</v>
      </c>
      <c r="O198" s="168">
        <v>197863.736822312</v>
      </c>
      <c r="P198" s="174">
        <f>($O198)/1000000</f>
        <v>0.19786373682231201</v>
      </c>
      <c r="Q198" s="256">
        <v>-5.61</v>
      </c>
      <c r="R198" s="175"/>
      <c r="S198" s="168"/>
      <c r="T198" s="169"/>
      <c r="U198" s="176"/>
      <c r="V198" s="174"/>
      <c r="W198" s="174"/>
      <c r="X198" s="171"/>
      <c r="Y198" s="280"/>
    </row>
    <row r="199" spans="1:25" ht="15.75" x14ac:dyDescent="0.25">
      <c r="A199" s="165" t="s">
        <v>193</v>
      </c>
      <c r="B199" s="166">
        <v>39.447000000000003</v>
      </c>
      <c r="C199" s="167"/>
      <c r="D199" s="168"/>
      <c r="E199" s="169"/>
      <c r="F199" s="166"/>
      <c r="G199" s="170"/>
      <c r="H199" s="170"/>
      <c r="I199" s="171"/>
      <c r="J199" s="172">
        <v>17780000</v>
      </c>
      <c r="K199" s="170"/>
      <c r="L199" s="173"/>
      <c r="M199" s="168">
        <v>14.551061294504315</v>
      </c>
      <c r="N199" s="169"/>
      <c r="O199" s="168">
        <v>109411764.705882</v>
      </c>
      <c r="P199" s="174">
        <f>($O199)/1000000</f>
        <v>109.41176470588199</v>
      </c>
      <c r="Q199" s="256">
        <v>-422.39</v>
      </c>
      <c r="R199" s="175">
        <v>4050</v>
      </c>
      <c r="S199" s="168">
        <v>0.45114536153413753</v>
      </c>
      <c r="T199" s="169">
        <v>0.9</v>
      </c>
      <c r="U199" s="176"/>
      <c r="V199" s="174"/>
      <c r="W199" s="174"/>
      <c r="X199" s="171"/>
      <c r="Y199" s="280"/>
    </row>
    <row r="200" spans="1:25" ht="15.75" x14ac:dyDescent="0.25">
      <c r="A200" s="165" t="s">
        <v>194</v>
      </c>
      <c r="B200" s="166">
        <v>31.38</v>
      </c>
      <c r="C200" s="167">
        <v>20.81</v>
      </c>
      <c r="D200" s="168">
        <v>27.01</v>
      </c>
      <c r="E200" s="169">
        <v>17.149999999999999</v>
      </c>
      <c r="F200" s="166">
        <v>44.66</v>
      </c>
      <c r="G200" s="170">
        <v>22335491000</v>
      </c>
      <c r="H200" s="170">
        <v>26404635000</v>
      </c>
      <c r="I200" s="171">
        <v>32.15</v>
      </c>
      <c r="J200" s="172">
        <v>392540000</v>
      </c>
      <c r="K200" s="170">
        <v>775770000</v>
      </c>
      <c r="L200" s="173">
        <f>($K200)/1000000</f>
        <v>775.77</v>
      </c>
      <c r="M200" s="168">
        <v>48.13842833316982</v>
      </c>
      <c r="N200" s="169">
        <v>67.27</v>
      </c>
      <c r="O200" s="168">
        <v>76280834.914610997</v>
      </c>
      <c r="P200" s="174">
        <f>($O200)/1000000</f>
        <v>76.280834914610992</v>
      </c>
      <c r="Q200" s="256">
        <v>809.7</v>
      </c>
      <c r="R200" s="175">
        <v>47800</v>
      </c>
      <c r="S200" s="168">
        <v>1.9000926588395362</v>
      </c>
      <c r="T200" s="169">
        <v>2.1</v>
      </c>
      <c r="U200" s="176"/>
      <c r="V200" s="174"/>
      <c r="W200" s="174"/>
      <c r="X200" s="171"/>
      <c r="Y200" s="280">
        <v>107</v>
      </c>
    </row>
    <row r="201" spans="1:25" ht="15.75" x14ac:dyDescent="0.25">
      <c r="A201" s="165" t="s">
        <v>195</v>
      </c>
      <c r="B201" s="166">
        <v>29.693000000000001</v>
      </c>
      <c r="C201" s="167">
        <v>14.5</v>
      </c>
      <c r="D201" s="168">
        <v>33.799999999999997</v>
      </c>
      <c r="E201" s="169">
        <v>40.22</v>
      </c>
      <c r="F201" s="166">
        <v>31.872</v>
      </c>
      <c r="G201" s="170">
        <v>307007292000</v>
      </c>
      <c r="H201" s="170">
        <v>408202751000</v>
      </c>
      <c r="I201" s="171">
        <v>454.72</v>
      </c>
      <c r="J201" s="172">
        <v>1303850000</v>
      </c>
      <c r="K201" s="170">
        <v>3141610000</v>
      </c>
      <c r="L201" s="173">
        <f>($K201)/1000000</f>
        <v>3141.61</v>
      </c>
      <c r="M201" s="168">
        <v>24.147782912755822</v>
      </c>
      <c r="N201" s="169">
        <v>38.909999999999997</v>
      </c>
      <c r="O201" s="168">
        <v>684000000</v>
      </c>
      <c r="P201" s="174">
        <f>($O201)/1000000</f>
        <v>684</v>
      </c>
      <c r="Q201" s="256">
        <v>10886</v>
      </c>
      <c r="R201" s="175">
        <v>512000</v>
      </c>
      <c r="S201" s="168">
        <v>3.9034037178000913</v>
      </c>
      <c r="T201" s="169">
        <v>2.2000000000000002</v>
      </c>
      <c r="U201" s="176"/>
      <c r="V201" s="174"/>
      <c r="W201" s="174">
        <v>291000000</v>
      </c>
      <c r="X201" s="171">
        <f>($W201)/1000000</f>
        <v>291</v>
      </c>
      <c r="Y201" s="280">
        <v>410</v>
      </c>
    </row>
    <row r="202" spans="1:25" ht="15.75" x14ac:dyDescent="0.25">
      <c r="A202" s="165" t="s">
        <v>196</v>
      </c>
      <c r="B202" s="166"/>
      <c r="C202" s="167">
        <v>7.8</v>
      </c>
      <c r="D202" s="168"/>
      <c r="E202" s="169"/>
      <c r="F202" s="166"/>
      <c r="G202" s="170">
        <v>445309000</v>
      </c>
      <c r="H202" s="170">
        <v>441187000</v>
      </c>
      <c r="I202" s="171">
        <v>0.78</v>
      </c>
      <c r="J202" s="172"/>
      <c r="K202" s="170">
        <v>28780000</v>
      </c>
      <c r="L202" s="173">
        <f>($K202)/1000000</f>
        <v>28.78</v>
      </c>
      <c r="M202" s="168"/>
      <c r="N202" s="169">
        <v>5</v>
      </c>
      <c r="O202" s="168"/>
      <c r="P202" s="174"/>
      <c r="Q202" s="256">
        <v>2313.5</v>
      </c>
      <c r="R202" s="175">
        <v>41500</v>
      </c>
      <c r="S202" s="168">
        <v>2.3087423312883439</v>
      </c>
      <c r="T202" s="169"/>
      <c r="U202" s="176"/>
      <c r="V202" s="174"/>
      <c r="W202" s="174"/>
      <c r="X202" s="171"/>
      <c r="Y202" s="280">
        <v>75</v>
      </c>
    </row>
    <row r="203" spans="1:25" ht="15.75" x14ac:dyDescent="0.25">
      <c r="A203" s="165" t="s">
        <v>197</v>
      </c>
      <c r="B203" s="166"/>
      <c r="C203" s="167"/>
      <c r="D203" s="168"/>
      <c r="E203" s="169"/>
      <c r="F203" s="166"/>
      <c r="G203" s="170"/>
      <c r="H203" s="170"/>
      <c r="I203" s="171"/>
      <c r="J203" s="172">
        <v>11600000</v>
      </c>
      <c r="K203" s="170"/>
      <c r="L203" s="173"/>
      <c r="M203" s="168">
        <v>1004.3290043290043</v>
      </c>
      <c r="N203" s="169"/>
      <c r="O203" s="168">
        <v>0</v>
      </c>
      <c r="P203" s="174"/>
      <c r="Q203" s="256"/>
      <c r="R203" s="175"/>
      <c r="S203" s="168"/>
      <c r="T203" s="169"/>
      <c r="U203" s="176"/>
      <c r="V203" s="174"/>
      <c r="W203" s="174"/>
      <c r="X203" s="171"/>
      <c r="Y203" s="280"/>
    </row>
    <row r="204" spans="1:25" ht="15.75" x14ac:dyDescent="0.25">
      <c r="A204" s="165" t="s">
        <v>198</v>
      </c>
      <c r="B204" s="166"/>
      <c r="C204" s="167"/>
      <c r="D204" s="168"/>
      <c r="E204" s="169"/>
      <c r="F204" s="166"/>
      <c r="G204" s="170"/>
      <c r="H204" s="170"/>
      <c r="I204" s="171"/>
      <c r="J204" s="172">
        <v>5060000</v>
      </c>
      <c r="K204" s="170">
        <v>26510000</v>
      </c>
      <c r="L204" s="173">
        <f>($K204)/1000000</f>
        <v>26.51</v>
      </c>
      <c r="M204" s="168">
        <v>561.97245668591734</v>
      </c>
      <c r="N204" s="169">
        <v>2368.66</v>
      </c>
      <c r="O204" s="168"/>
      <c r="P204" s="174"/>
      <c r="Q204" s="256">
        <v>0.3</v>
      </c>
      <c r="R204" s="175"/>
      <c r="S204" s="168"/>
      <c r="T204" s="169"/>
      <c r="U204" s="176"/>
      <c r="V204" s="174"/>
      <c r="W204" s="174"/>
      <c r="X204" s="171"/>
      <c r="Y204" s="280"/>
    </row>
    <row r="205" spans="1:25" ht="15.75" x14ac:dyDescent="0.25">
      <c r="A205" s="165" t="s">
        <v>199</v>
      </c>
      <c r="B205" s="166">
        <v>14.475</v>
      </c>
      <c r="C205" s="167">
        <v>8.02</v>
      </c>
      <c r="D205" s="168">
        <v>81.36</v>
      </c>
      <c r="E205" s="169">
        <v>3.76</v>
      </c>
      <c r="F205" s="166"/>
      <c r="G205" s="170">
        <v>3858161000</v>
      </c>
      <c r="H205" s="170">
        <v>5134973000</v>
      </c>
      <c r="I205" s="171">
        <v>11.18</v>
      </c>
      <c r="J205" s="172">
        <v>663100000</v>
      </c>
      <c r="K205" s="170">
        <v>2008120000</v>
      </c>
      <c r="L205" s="173">
        <f>($K205)/1000000</f>
        <v>2008.12</v>
      </c>
      <c r="M205" s="168">
        <v>37.816144191571993</v>
      </c>
      <c r="N205" s="169">
        <v>46.85</v>
      </c>
      <c r="O205" s="168">
        <v>-5910000</v>
      </c>
      <c r="P205" s="174">
        <f>($O205)/1000000</f>
        <v>-5.91</v>
      </c>
      <c r="Q205" s="256">
        <v>699.5</v>
      </c>
      <c r="R205" s="175">
        <v>46400</v>
      </c>
      <c r="S205" s="168">
        <v>2.2915884173060759</v>
      </c>
      <c r="T205" s="169">
        <v>1.7</v>
      </c>
      <c r="U205" s="176"/>
      <c r="V205" s="174"/>
      <c r="W205" s="174"/>
      <c r="X205" s="171"/>
      <c r="Y205" s="280">
        <v>18</v>
      </c>
    </row>
    <row r="206" spans="1:25" ht="15.75" x14ac:dyDescent="0.25">
      <c r="A206" s="165" t="s">
        <v>200</v>
      </c>
      <c r="B206" s="166">
        <v>32.549999999999997</v>
      </c>
      <c r="C206" s="167">
        <v>20.399999999999999</v>
      </c>
      <c r="D206" s="168"/>
      <c r="E206" s="169">
        <v>20.75</v>
      </c>
      <c r="F206" s="166">
        <v>71.81</v>
      </c>
      <c r="G206" s="170">
        <v>134481068000</v>
      </c>
      <c r="H206" s="170">
        <v>130686414000</v>
      </c>
      <c r="I206" s="171">
        <v>113.28</v>
      </c>
      <c r="J206" s="172"/>
      <c r="K206" s="170">
        <v>1166120000</v>
      </c>
      <c r="L206" s="173">
        <f>($K206)/1000000</f>
        <v>1166.1199999999999</v>
      </c>
      <c r="M206" s="168"/>
      <c r="N206" s="169">
        <v>26.01</v>
      </c>
      <c r="O206" s="168"/>
      <c r="P206" s="174"/>
      <c r="Q206" s="256">
        <v>2827</v>
      </c>
      <c r="R206" s="175">
        <v>292000</v>
      </c>
      <c r="S206" s="168">
        <v>2.8285055819928862</v>
      </c>
      <c r="T206" s="169">
        <v>3.4</v>
      </c>
      <c r="U206" s="176"/>
      <c r="V206" s="174"/>
      <c r="W206" s="174">
        <v>323000000</v>
      </c>
      <c r="X206" s="171">
        <f>($W206)/1000000</f>
        <v>323</v>
      </c>
      <c r="Y206" s="280"/>
    </row>
    <row r="207" spans="1:25" ht="15.75" x14ac:dyDescent="0.25">
      <c r="A207" s="165" t="s">
        <v>201</v>
      </c>
      <c r="B207" s="166">
        <v>3.52</v>
      </c>
      <c r="C207" s="167">
        <v>12.32</v>
      </c>
      <c r="D207" s="168"/>
      <c r="E207" s="169"/>
      <c r="F207" s="166">
        <v>1.8939999999999999</v>
      </c>
      <c r="G207" s="170"/>
      <c r="H207" s="170"/>
      <c r="I207" s="179"/>
      <c r="J207" s="172">
        <v>3540000</v>
      </c>
      <c r="K207" s="170"/>
      <c r="L207" s="173"/>
      <c r="M207" s="168">
        <v>1.9595925376059093</v>
      </c>
      <c r="N207" s="169"/>
      <c r="O207" s="168">
        <v>-115820000</v>
      </c>
      <c r="P207" s="174">
        <f>($O207)/1000000</f>
        <v>-115.82</v>
      </c>
      <c r="Q207" s="256">
        <v>10354.219999999999</v>
      </c>
      <c r="R207" s="175">
        <v>63000</v>
      </c>
      <c r="S207" s="168"/>
      <c r="T207" s="169"/>
      <c r="U207" s="176">
        <v>2000000</v>
      </c>
      <c r="V207" s="174">
        <f>($U207)/1000000</f>
        <v>2</v>
      </c>
      <c r="W207" s="174">
        <v>63000000</v>
      </c>
      <c r="X207" s="171">
        <f>($W207)/1000000</f>
        <v>63</v>
      </c>
      <c r="Y207" s="280">
        <v>848</v>
      </c>
    </row>
    <row r="208" spans="1:25" ht="15.75" x14ac:dyDescent="0.25">
      <c r="A208" s="165" t="s">
        <v>202</v>
      </c>
      <c r="B208" s="166">
        <v>35.399000000000001</v>
      </c>
      <c r="C208" s="167">
        <v>18.41</v>
      </c>
      <c r="D208" s="168"/>
      <c r="E208" s="169"/>
      <c r="F208" s="166">
        <v>116.85599999999999</v>
      </c>
      <c r="G208" s="170"/>
      <c r="H208" s="170"/>
      <c r="I208" s="179"/>
      <c r="J208" s="172"/>
      <c r="K208" s="170"/>
      <c r="L208" s="173"/>
      <c r="M208" s="168"/>
      <c r="N208" s="169"/>
      <c r="O208" s="168">
        <v>33503670307.738701</v>
      </c>
      <c r="P208" s="174">
        <f>($O208)/1000000</f>
        <v>33503.670307738699</v>
      </c>
      <c r="Q208" s="256">
        <v>64685.4</v>
      </c>
      <c r="R208" s="175">
        <v>150250</v>
      </c>
      <c r="S208" s="168">
        <v>2.9596353847035046</v>
      </c>
      <c r="T208" s="169">
        <v>1.8</v>
      </c>
      <c r="U208" s="176">
        <v>1867000000</v>
      </c>
      <c r="V208" s="174">
        <f>($U208)/1000000</f>
        <v>1867</v>
      </c>
      <c r="W208" s="174">
        <v>1214000000</v>
      </c>
      <c r="X208" s="171">
        <f>($W208)/1000000</f>
        <v>1214</v>
      </c>
      <c r="Y208" s="281">
        <v>899</v>
      </c>
    </row>
    <row r="209" spans="1:25" ht="15.75" x14ac:dyDescent="0.25">
      <c r="A209" s="165" t="s">
        <v>203</v>
      </c>
      <c r="B209" s="166">
        <v>19.82</v>
      </c>
      <c r="C209" s="167"/>
      <c r="D209" s="168"/>
      <c r="E209" s="169"/>
      <c r="F209" s="166">
        <v>99.456999999999994</v>
      </c>
      <c r="G209" s="170"/>
      <c r="H209" s="170"/>
      <c r="I209" s="179"/>
      <c r="J209" s="172"/>
      <c r="K209" s="170"/>
      <c r="L209" s="173"/>
      <c r="M209" s="168"/>
      <c r="N209" s="169"/>
      <c r="O209" s="168">
        <v>48490000000</v>
      </c>
      <c r="P209" s="174">
        <f>($O209)/1000000</f>
        <v>48490</v>
      </c>
      <c r="Q209" s="256">
        <v>354828</v>
      </c>
      <c r="R209" s="175">
        <v>1348400</v>
      </c>
      <c r="S209" s="168">
        <v>3.7999563937643082</v>
      </c>
      <c r="T209" s="169">
        <v>3.1</v>
      </c>
      <c r="U209" s="176">
        <v>10727000000</v>
      </c>
      <c r="V209" s="174">
        <f>($U209)/1000000</f>
        <v>10727</v>
      </c>
      <c r="W209" s="174">
        <v>10484000000</v>
      </c>
      <c r="X209" s="171">
        <f>($W209)/1000000</f>
        <v>10484</v>
      </c>
      <c r="Y209" s="281">
        <v>547</v>
      </c>
    </row>
    <row r="210" spans="1:25" ht="15.75" x14ac:dyDescent="0.25">
      <c r="A210" s="165" t="s">
        <v>204</v>
      </c>
      <c r="B210" s="166">
        <v>36.122</v>
      </c>
      <c r="C210" s="167">
        <v>14.35</v>
      </c>
      <c r="D210" s="168"/>
      <c r="E210" s="169"/>
      <c r="F210" s="166">
        <v>50.685000000000002</v>
      </c>
      <c r="G210" s="170">
        <v>14349584000</v>
      </c>
      <c r="H210" s="170"/>
      <c r="I210" s="179"/>
      <c r="J210" s="172">
        <v>52430000</v>
      </c>
      <c r="K210" s="170">
        <v>40770000</v>
      </c>
      <c r="L210" s="173">
        <f>($K210)/1000000</f>
        <v>40.770000000000003</v>
      </c>
      <c r="M210" s="168">
        <v>16.858840730419001</v>
      </c>
      <c r="N210" s="169">
        <v>11.79</v>
      </c>
      <c r="O210" s="168">
        <v>41540000</v>
      </c>
      <c r="P210" s="174">
        <f>($O210)/1000000</f>
        <v>41.54</v>
      </c>
      <c r="Q210" s="256">
        <v>-878.32</v>
      </c>
      <c r="R210" s="175">
        <v>25450</v>
      </c>
      <c r="S210" s="168">
        <v>2.7146397099733126</v>
      </c>
      <c r="T210" s="169">
        <v>2.1</v>
      </c>
      <c r="U210" s="176"/>
      <c r="V210" s="174"/>
      <c r="W210" s="174"/>
      <c r="X210" s="171"/>
      <c r="Y210" s="280">
        <v>0</v>
      </c>
    </row>
    <row r="211" spans="1:25" ht="15.75" x14ac:dyDescent="0.25">
      <c r="A211" s="165" t="s">
        <v>205</v>
      </c>
      <c r="B211" s="166">
        <v>21.79</v>
      </c>
      <c r="C211" s="167">
        <v>15.8</v>
      </c>
      <c r="D211" s="168"/>
      <c r="E211" s="169"/>
      <c r="F211" s="166"/>
      <c r="G211" s="170">
        <v>8382116000</v>
      </c>
      <c r="H211" s="170">
        <v>13389146000</v>
      </c>
      <c r="I211" s="171">
        <v>17.7</v>
      </c>
      <c r="J211" s="172"/>
      <c r="K211" s="170">
        <v>638260000</v>
      </c>
      <c r="L211" s="173">
        <f>($K211)/1000000</f>
        <v>638.26</v>
      </c>
      <c r="M211" s="168"/>
      <c r="N211" s="169">
        <v>19.71</v>
      </c>
      <c r="O211" s="168"/>
      <c r="P211" s="174"/>
      <c r="Q211" s="256">
        <v>95.77</v>
      </c>
      <c r="R211" s="175">
        <v>68000</v>
      </c>
      <c r="S211" s="168">
        <v>1.1229004651119778</v>
      </c>
      <c r="T211" s="169"/>
      <c r="U211" s="176"/>
      <c r="V211" s="174"/>
      <c r="W211" s="174">
        <v>34000000</v>
      </c>
      <c r="X211" s="171">
        <f>($W211)/1000000</f>
        <v>34</v>
      </c>
      <c r="Y211" s="280"/>
    </row>
    <row r="212" spans="1:25" ht="15.75" x14ac:dyDescent="0.25">
      <c r="A212" s="165" t="s">
        <v>206</v>
      </c>
      <c r="B212" s="166">
        <v>22.971</v>
      </c>
      <c r="C212" s="167"/>
      <c r="D212" s="168">
        <v>2.29</v>
      </c>
      <c r="E212" s="169"/>
      <c r="F212" s="166"/>
      <c r="G212" s="170">
        <v>201798000</v>
      </c>
      <c r="H212" s="170">
        <v>181267000</v>
      </c>
      <c r="I212" s="171">
        <v>0.39</v>
      </c>
      <c r="J212" s="172">
        <v>49530000</v>
      </c>
      <c r="K212" s="170">
        <v>132230000</v>
      </c>
      <c r="L212" s="173">
        <f>($K212)/1000000</f>
        <v>132.22999999999999</v>
      </c>
      <c r="M212" s="168">
        <v>337.78208179604866</v>
      </c>
      <c r="N212" s="169">
        <v>478.67</v>
      </c>
      <c r="O212" s="168">
        <v>13111196.870972199</v>
      </c>
      <c r="P212" s="174">
        <f>($O212)/1000000</f>
        <v>13.111196870972199</v>
      </c>
      <c r="Q212" s="256">
        <v>24.7</v>
      </c>
      <c r="R212" s="175"/>
      <c r="S212" s="168"/>
      <c r="T212" s="169"/>
      <c r="U212" s="176"/>
      <c r="V212" s="174"/>
      <c r="W212" s="174"/>
      <c r="X212" s="171"/>
      <c r="Y212" s="280"/>
    </row>
    <row r="213" spans="1:25" ht="15.75" x14ac:dyDescent="0.25">
      <c r="A213" s="165" t="s">
        <v>207</v>
      </c>
      <c r="B213" s="166"/>
      <c r="C213" s="167"/>
      <c r="D213" s="168">
        <v>23.25</v>
      </c>
      <c r="E213" s="169"/>
      <c r="F213" s="166"/>
      <c r="G213" s="170">
        <v>67907999000</v>
      </c>
      <c r="H213" s="170"/>
      <c r="I213" s="171">
        <v>105.59</v>
      </c>
      <c r="J213" s="172">
        <v>76360000</v>
      </c>
      <c r="K213" s="170">
        <v>86540000</v>
      </c>
      <c r="L213" s="173">
        <f>($K213)/1000000</f>
        <v>86.54</v>
      </c>
      <c r="M213" s="168">
        <v>3.8681337207140589</v>
      </c>
      <c r="N213" s="169">
        <v>2.71</v>
      </c>
      <c r="O213" s="168">
        <v>451000000</v>
      </c>
      <c r="P213" s="174">
        <f>($O213)/1000000</f>
        <v>451</v>
      </c>
      <c r="Q213" s="256">
        <v>-68</v>
      </c>
      <c r="R213" s="175">
        <v>273000</v>
      </c>
      <c r="S213" s="168">
        <v>1.6007883193533201</v>
      </c>
      <c r="T213" s="169">
        <v>0.5</v>
      </c>
      <c r="U213" s="176"/>
      <c r="V213" s="174"/>
      <c r="W213" s="174"/>
      <c r="X213" s="171"/>
      <c r="Y213" s="280"/>
    </row>
    <row r="214" spans="1:25" ht="15.75" x14ac:dyDescent="0.25">
      <c r="A214" s="165" t="s">
        <v>208</v>
      </c>
      <c r="B214" s="166">
        <v>21.506</v>
      </c>
      <c r="C214" s="167">
        <v>6.51</v>
      </c>
      <c r="D214" s="168"/>
      <c r="E214" s="169">
        <v>5.94</v>
      </c>
      <c r="F214" s="166"/>
      <c r="G214" s="170">
        <v>57840538000</v>
      </c>
      <c r="H214" s="170">
        <v>71890107000</v>
      </c>
      <c r="I214" s="171">
        <v>104.07</v>
      </c>
      <c r="J214" s="172">
        <v>180550000</v>
      </c>
      <c r="K214" s="170">
        <v>2376390000</v>
      </c>
      <c r="L214" s="173">
        <f>($K214)/1000000</f>
        <v>2376.39</v>
      </c>
      <c r="M214" s="168">
        <v>2.7349140444766249</v>
      </c>
      <c r="N214" s="169">
        <v>24.87</v>
      </c>
      <c r="O214" s="168">
        <v>180000000</v>
      </c>
      <c r="P214" s="174">
        <f>($O214)/1000000</f>
        <v>180</v>
      </c>
      <c r="Q214" s="256">
        <v>14100</v>
      </c>
      <c r="R214" s="175">
        <v>522000</v>
      </c>
      <c r="S214" s="168"/>
      <c r="T214" s="169">
        <v>2.2999999999999998</v>
      </c>
      <c r="U214" s="176"/>
      <c r="V214" s="174"/>
      <c r="W214" s="174"/>
      <c r="X214" s="171"/>
      <c r="Y214" s="280">
        <v>690</v>
      </c>
    </row>
    <row r="215" spans="1:25" ht="15.75" x14ac:dyDescent="0.25">
      <c r="A215" s="165" t="s">
        <v>209</v>
      </c>
      <c r="B215" s="166"/>
      <c r="C215" s="167"/>
      <c r="D215" s="168"/>
      <c r="E215" s="169"/>
      <c r="F215" s="166"/>
      <c r="G215" s="170"/>
      <c r="H215" s="170"/>
      <c r="I215" s="171"/>
      <c r="J215" s="172"/>
      <c r="K215" s="170"/>
      <c r="L215" s="173"/>
      <c r="M215" s="168"/>
      <c r="N215" s="169"/>
      <c r="O215" s="168"/>
      <c r="P215" s="174"/>
      <c r="Q215" s="256"/>
      <c r="R215" s="175"/>
      <c r="S215" s="168"/>
      <c r="T215" s="169"/>
      <c r="U215" s="176"/>
      <c r="V215" s="174"/>
      <c r="W215" s="174"/>
      <c r="X215" s="171"/>
      <c r="Y215" s="280"/>
    </row>
    <row r="216" spans="1:25" ht="15.75" x14ac:dyDescent="0.25">
      <c r="A216" s="165" t="s">
        <v>210</v>
      </c>
      <c r="B216" s="166">
        <v>6.944</v>
      </c>
      <c r="C216" s="167">
        <v>26.28</v>
      </c>
      <c r="D216" s="168"/>
      <c r="E216" s="169"/>
      <c r="F216" s="166"/>
      <c r="G216" s="170"/>
      <c r="H216" s="170"/>
      <c r="I216" s="171"/>
      <c r="J216" s="172"/>
      <c r="K216" s="170">
        <v>2111360000</v>
      </c>
      <c r="L216" s="173">
        <f>($K216)/1000000</f>
        <v>2111.36</v>
      </c>
      <c r="M216" s="168"/>
      <c r="N216" s="169">
        <v>450.69</v>
      </c>
      <c r="O216" s="168"/>
      <c r="P216" s="174"/>
      <c r="Q216" s="256">
        <v>203.38</v>
      </c>
      <c r="R216" s="175"/>
      <c r="S216" s="168"/>
      <c r="T216" s="169"/>
      <c r="U216" s="176"/>
      <c r="V216" s="174"/>
      <c r="W216" s="174"/>
      <c r="X216" s="171"/>
      <c r="Y216" s="280"/>
    </row>
    <row r="217" spans="1:25" ht="15.75" x14ac:dyDescent="0.25">
      <c r="A217" s="165" t="s">
        <v>211</v>
      </c>
      <c r="B217" s="166"/>
      <c r="C217" s="167"/>
      <c r="D217" s="168">
        <v>11.07</v>
      </c>
      <c r="E217" s="169"/>
      <c r="F217" s="166"/>
      <c r="G217" s="170">
        <v>6417662000</v>
      </c>
      <c r="H217" s="170">
        <v>7710440000</v>
      </c>
      <c r="I217" s="171">
        <v>7.18</v>
      </c>
      <c r="J217" s="172">
        <v>449830000</v>
      </c>
      <c r="K217" s="170">
        <v>3234010000</v>
      </c>
      <c r="L217" s="173">
        <f>($K217)/1000000</f>
        <v>3234.01</v>
      </c>
      <c r="M217" s="168">
        <v>38.152714162355686</v>
      </c>
      <c r="N217" s="169">
        <v>114.48</v>
      </c>
      <c r="O217" s="168">
        <v>-130900000</v>
      </c>
      <c r="P217" s="174">
        <f>($O217)/1000000</f>
        <v>-130.9</v>
      </c>
      <c r="Q217" s="256">
        <v>-269.85000000000002</v>
      </c>
      <c r="R217" s="175">
        <v>20000</v>
      </c>
      <c r="S217" s="168">
        <v>6.3482630071856931</v>
      </c>
      <c r="T217" s="169"/>
      <c r="U217" s="176"/>
      <c r="V217" s="174"/>
      <c r="W217" s="174"/>
      <c r="X217" s="171"/>
      <c r="Y217" s="280"/>
    </row>
    <row r="218" spans="1:25" ht="15.75" x14ac:dyDescent="0.25">
      <c r="A218" s="165" t="s">
        <v>212</v>
      </c>
      <c r="B218" s="166">
        <v>18.145</v>
      </c>
      <c r="C218" s="167"/>
      <c r="D218" s="168">
        <v>14.73</v>
      </c>
      <c r="E218" s="169">
        <v>18.14</v>
      </c>
      <c r="F218" s="166">
        <v>49.406999999999996</v>
      </c>
      <c r="G218" s="170">
        <v>4359816000</v>
      </c>
      <c r="H218" s="170">
        <v>7373097000</v>
      </c>
      <c r="I218" s="171">
        <v>16.3</v>
      </c>
      <c r="J218" s="172">
        <v>474810000</v>
      </c>
      <c r="K218" s="170">
        <v>1023470000</v>
      </c>
      <c r="L218" s="173">
        <f>($K218)/1000000</f>
        <v>1023.47</v>
      </c>
      <c r="M218" s="168">
        <v>60.527634847070232</v>
      </c>
      <c r="N218" s="169">
        <v>59.87</v>
      </c>
      <c r="O218" s="168">
        <v>202700000</v>
      </c>
      <c r="P218" s="174">
        <f>($O218)/1000000</f>
        <v>202.7</v>
      </c>
      <c r="Q218" s="256">
        <v>865.9</v>
      </c>
      <c r="R218" s="175">
        <v>16500</v>
      </c>
      <c r="S218" s="168">
        <v>1.5906292293028936</v>
      </c>
      <c r="T218" s="169">
        <v>1.3</v>
      </c>
      <c r="U218" s="176">
        <v>2000000</v>
      </c>
      <c r="V218" s="174">
        <f>($U218)/1000000</f>
        <v>2</v>
      </c>
      <c r="W218" s="174"/>
      <c r="X218" s="171"/>
      <c r="Y218" s="280">
        <v>40</v>
      </c>
    </row>
    <row r="219" spans="1:25" ht="15.75" x14ac:dyDescent="0.25">
      <c r="A219" s="282" t="s">
        <v>213</v>
      </c>
      <c r="B219" s="283">
        <v>20.395</v>
      </c>
      <c r="C219" s="284">
        <v>21.65</v>
      </c>
      <c r="D219" s="285">
        <v>23.15</v>
      </c>
      <c r="E219" s="286">
        <v>8.39</v>
      </c>
      <c r="F219" s="283"/>
      <c r="G219" s="287">
        <v>6275473000</v>
      </c>
      <c r="H219" s="287"/>
      <c r="I219" s="288">
        <v>9.33</v>
      </c>
      <c r="J219" s="289">
        <v>334260000</v>
      </c>
      <c r="K219" s="287">
        <v>725830000</v>
      </c>
      <c r="L219" s="290">
        <f>($K219)/1000000</f>
        <v>725.83</v>
      </c>
      <c r="M219" s="285">
        <v>31.950579738709905</v>
      </c>
      <c r="N219" s="286">
        <v>43.91</v>
      </c>
      <c r="O219" s="285">
        <v>-12205847.819343301</v>
      </c>
      <c r="P219" s="291">
        <f>($O219)/1000000</f>
        <v>-12.205847819343301</v>
      </c>
      <c r="Q219" s="292">
        <v>247.19</v>
      </c>
      <c r="R219" s="293">
        <v>50800</v>
      </c>
      <c r="S219" s="285"/>
      <c r="T219" s="286">
        <v>2</v>
      </c>
      <c r="U219" s="294"/>
      <c r="V219" s="291"/>
      <c r="W219" s="291"/>
      <c r="X219" s="288"/>
      <c r="Y219" s="295"/>
    </row>
    <row r="220" spans="1:25" ht="15.75" x14ac:dyDescent="0.25">
      <c r="A220" s="181"/>
      <c r="B220" s="277"/>
      <c r="C220" s="277"/>
      <c r="D220" s="277"/>
      <c r="E220" s="277"/>
      <c r="F220" s="277"/>
      <c r="G220" s="277"/>
      <c r="H220" s="277"/>
      <c r="I220" s="177"/>
      <c r="J220" s="177"/>
      <c r="K220" s="277"/>
      <c r="L220" s="277"/>
      <c r="M220" s="277"/>
      <c r="N220" s="177"/>
      <c r="O220" s="277"/>
      <c r="P220" s="277"/>
      <c r="Q220" s="278"/>
      <c r="R220" s="277"/>
      <c r="S220" s="279"/>
      <c r="T220" s="183"/>
      <c r="U220" s="177"/>
      <c r="V220" s="183"/>
      <c r="W220" s="184"/>
      <c r="X220" s="184"/>
      <c r="Y220" s="17"/>
    </row>
    <row r="221" spans="1:25" ht="15.75" x14ac:dyDescent="0.25">
      <c r="A221" s="181" t="s">
        <v>683</v>
      </c>
      <c r="B221" s="181"/>
      <c r="C221" s="181"/>
      <c r="D221" s="181"/>
      <c r="E221" s="181"/>
      <c r="F221" s="181"/>
      <c r="G221" s="181"/>
      <c r="H221" s="181"/>
      <c r="I221" s="178"/>
      <c r="J221" s="178"/>
      <c r="K221" s="181"/>
      <c r="L221" s="181"/>
      <c r="M221" s="181"/>
      <c r="N221" s="178"/>
      <c r="O221" s="181"/>
      <c r="P221" s="181"/>
      <c r="Q221" s="258"/>
      <c r="R221" s="181"/>
      <c r="S221" s="182"/>
      <c r="T221" s="174"/>
      <c r="U221" s="177"/>
      <c r="V221" s="183"/>
      <c r="W221" s="184"/>
      <c r="X221" s="184"/>
    </row>
    <row r="222" spans="1:25" ht="15.75" x14ac:dyDescent="0.25">
      <c r="A222" s="261" t="s">
        <v>684</v>
      </c>
      <c r="B222" s="181"/>
      <c r="C222" s="181"/>
      <c r="D222" s="181"/>
      <c r="E222" s="181"/>
      <c r="F222" s="181"/>
      <c r="G222" s="181"/>
      <c r="H222" s="181"/>
      <c r="I222" s="178"/>
      <c r="J222" s="178"/>
      <c r="K222" s="181"/>
      <c r="L222" s="181"/>
      <c r="M222" s="181"/>
      <c r="N222" s="178"/>
      <c r="O222" s="181"/>
      <c r="P222" s="181"/>
      <c r="Q222" s="258"/>
      <c r="R222" s="181"/>
      <c r="S222" s="182"/>
      <c r="T222" s="174"/>
      <c r="U222" s="177"/>
      <c r="V222" s="183"/>
      <c r="W222" s="184"/>
      <c r="X222" s="184"/>
    </row>
    <row r="223" spans="1:25" ht="15.75" x14ac:dyDescent="0.25">
      <c r="A223" s="181"/>
      <c r="B223" s="181"/>
      <c r="C223" s="181"/>
      <c r="D223" s="181"/>
      <c r="E223" s="181"/>
      <c r="F223" s="181"/>
      <c r="G223" s="181"/>
      <c r="H223" s="181"/>
      <c r="I223" s="178"/>
      <c r="J223" s="178"/>
      <c r="K223" s="181"/>
      <c r="L223" s="181"/>
      <c r="M223" s="181"/>
      <c r="N223" s="178"/>
      <c r="O223" s="181"/>
      <c r="P223" s="181"/>
      <c r="Q223" s="258"/>
      <c r="R223" s="181"/>
      <c r="S223" s="182"/>
      <c r="T223" s="174"/>
      <c r="U223" s="177"/>
      <c r="V223" s="183"/>
      <c r="W223" s="184"/>
      <c r="X223" s="184"/>
    </row>
    <row r="224" spans="1:25" ht="15.75" x14ac:dyDescent="0.25">
      <c r="A224" s="241" t="s">
        <v>685</v>
      </c>
      <c r="B224" s="181"/>
      <c r="C224" s="181"/>
      <c r="D224" s="181"/>
      <c r="E224" s="181"/>
      <c r="F224" s="181"/>
      <c r="G224" s="181"/>
      <c r="H224" s="181"/>
      <c r="I224" s="178"/>
      <c r="J224" s="178"/>
      <c r="K224" s="181"/>
      <c r="L224" s="181"/>
      <c r="M224" s="181"/>
      <c r="N224" s="178"/>
      <c r="O224" s="181"/>
      <c r="P224" s="181"/>
      <c r="Q224" s="258"/>
      <c r="R224" s="181"/>
      <c r="S224" s="182"/>
      <c r="T224" s="174"/>
      <c r="U224" s="177"/>
      <c r="V224" s="183"/>
      <c r="W224" s="184"/>
      <c r="X224" s="184"/>
    </row>
    <row r="225" spans="1:24" ht="15.75" x14ac:dyDescent="0.25">
      <c r="A225" s="181"/>
      <c r="B225" s="181"/>
      <c r="C225" s="181"/>
      <c r="D225" s="181"/>
      <c r="E225" s="181"/>
      <c r="F225" s="181"/>
      <c r="G225" s="181"/>
      <c r="H225" s="181"/>
      <c r="I225" s="178"/>
      <c r="J225" s="178"/>
      <c r="K225" s="181"/>
      <c r="L225" s="181"/>
      <c r="M225" s="181"/>
      <c r="N225" s="178"/>
      <c r="O225" s="181"/>
      <c r="P225" s="181"/>
      <c r="Q225" s="258"/>
      <c r="R225" s="181"/>
      <c r="S225" s="182"/>
      <c r="T225" s="174"/>
      <c r="U225" s="177"/>
      <c r="V225" s="183"/>
      <c r="W225" s="184"/>
      <c r="X225" s="184"/>
    </row>
    <row r="226" spans="1:24" ht="15.75" x14ac:dyDescent="0.25">
      <c r="A226" s="181"/>
      <c r="B226" s="181"/>
      <c r="C226" s="181"/>
      <c r="D226" s="181"/>
      <c r="E226" s="181"/>
      <c r="F226" s="181"/>
      <c r="G226" s="181"/>
      <c r="H226" s="181"/>
      <c r="I226" s="178"/>
      <c r="J226" s="178"/>
      <c r="K226" s="181"/>
      <c r="L226" s="181"/>
      <c r="M226" s="181"/>
      <c r="N226" s="178"/>
      <c r="O226" s="181"/>
      <c r="P226" s="181"/>
      <c r="Q226" s="258"/>
      <c r="R226" s="181"/>
      <c r="S226" s="182"/>
      <c r="T226" s="174"/>
      <c r="U226" s="177"/>
      <c r="V226" s="183"/>
      <c r="W226" s="184"/>
      <c r="X226" s="184"/>
    </row>
    <row r="227" spans="1:24" ht="15.75" x14ac:dyDescent="0.25">
      <c r="A227" s="181"/>
      <c r="B227" s="181"/>
      <c r="C227" s="181"/>
      <c r="D227" s="181"/>
      <c r="E227" s="181"/>
      <c r="F227" s="181"/>
      <c r="G227" s="181"/>
      <c r="H227" s="181"/>
      <c r="I227" s="178"/>
      <c r="J227" s="178"/>
      <c r="K227" s="181"/>
      <c r="L227" s="181"/>
      <c r="M227" s="181"/>
      <c r="N227" s="178"/>
      <c r="O227" s="181"/>
      <c r="P227" s="181"/>
      <c r="Q227" s="258"/>
      <c r="R227" s="181"/>
      <c r="S227" s="182"/>
      <c r="T227" s="174"/>
      <c r="U227" s="177"/>
      <c r="V227" s="183"/>
      <c r="W227" s="184"/>
      <c r="X227" s="184"/>
    </row>
    <row r="228" spans="1:24" ht="15.75" x14ac:dyDescent="0.25">
      <c r="A228" s="181"/>
      <c r="B228" s="181"/>
      <c r="C228" s="181"/>
      <c r="D228" s="181"/>
      <c r="E228" s="181"/>
      <c r="F228" s="181"/>
      <c r="G228" s="181"/>
      <c r="H228" s="181"/>
      <c r="I228" s="178"/>
      <c r="J228" s="178"/>
      <c r="K228" s="181"/>
      <c r="L228" s="181"/>
      <c r="M228" s="181"/>
      <c r="N228" s="178"/>
      <c r="O228" s="181"/>
      <c r="P228" s="181"/>
      <c r="Q228" s="258"/>
      <c r="R228" s="181"/>
      <c r="S228" s="182"/>
      <c r="T228" s="174"/>
      <c r="U228" s="177"/>
      <c r="V228" s="183"/>
      <c r="W228" s="184"/>
      <c r="X228" s="184"/>
    </row>
    <row r="229" spans="1:24" ht="15.75" x14ac:dyDescent="0.25">
      <c r="A229" s="181"/>
      <c r="B229" s="181"/>
      <c r="C229" s="181"/>
      <c r="D229" s="181"/>
      <c r="E229" s="181"/>
      <c r="F229" s="181"/>
      <c r="G229" s="181"/>
      <c r="H229" s="181"/>
      <c r="I229" s="178"/>
      <c r="J229" s="178"/>
      <c r="K229" s="181"/>
      <c r="L229" s="181"/>
      <c r="M229" s="181"/>
      <c r="N229" s="178"/>
      <c r="O229" s="181"/>
      <c r="P229" s="181"/>
      <c r="Q229" s="258"/>
      <c r="R229" s="181"/>
      <c r="S229" s="182"/>
      <c r="T229" s="174"/>
      <c r="U229" s="177"/>
      <c r="V229" s="183"/>
      <c r="W229" s="184"/>
      <c r="X229" s="184"/>
    </row>
    <row r="230" spans="1:24" ht="15.75" x14ac:dyDescent="0.25">
      <c r="A230" s="181"/>
      <c r="B230" s="181"/>
      <c r="C230" s="181"/>
      <c r="D230" s="181"/>
      <c r="E230" s="181"/>
      <c r="F230" s="181"/>
      <c r="G230" s="181"/>
      <c r="H230" s="181"/>
      <c r="I230" s="178"/>
      <c r="J230" s="178"/>
      <c r="K230" s="181"/>
      <c r="L230" s="181"/>
      <c r="M230" s="181"/>
      <c r="N230" s="178"/>
      <c r="O230" s="181"/>
      <c r="P230" s="181"/>
      <c r="Q230" s="258"/>
      <c r="R230" s="181"/>
      <c r="S230" s="182"/>
      <c r="T230" s="174"/>
      <c r="U230" s="177"/>
      <c r="V230" s="183"/>
      <c r="W230" s="184"/>
      <c r="X230" s="184"/>
    </row>
    <row r="231" spans="1:24" ht="15.75" x14ac:dyDescent="0.25">
      <c r="A231" s="181"/>
      <c r="B231" s="181"/>
      <c r="C231" s="181"/>
      <c r="D231" s="181"/>
      <c r="E231" s="181"/>
      <c r="F231" s="181"/>
      <c r="G231" s="181"/>
      <c r="H231" s="181"/>
      <c r="I231" s="178"/>
      <c r="J231" s="178"/>
      <c r="K231" s="181"/>
      <c r="L231" s="181"/>
      <c r="M231" s="181"/>
      <c r="N231" s="178"/>
      <c r="O231" s="181"/>
      <c r="P231" s="181"/>
      <c r="Q231" s="258"/>
      <c r="R231" s="181"/>
      <c r="S231" s="182"/>
      <c r="T231" s="174"/>
      <c r="U231" s="177"/>
      <c r="V231" s="183"/>
      <c r="W231" s="184"/>
      <c r="X231" s="184"/>
    </row>
    <row r="232" spans="1:24" ht="15.75" x14ac:dyDescent="0.25">
      <c r="A232" s="181"/>
      <c r="B232" s="181"/>
      <c r="C232" s="181"/>
      <c r="D232" s="181"/>
      <c r="E232" s="181"/>
      <c r="F232" s="181"/>
      <c r="G232" s="181"/>
      <c r="H232" s="181"/>
      <c r="I232" s="178"/>
      <c r="J232" s="178"/>
      <c r="K232" s="181"/>
      <c r="L232" s="181"/>
      <c r="M232" s="181"/>
      <c r="N232" s="178"/>
      <c r="O232" s="181"/>
      <c r="P232" s="181"/>
      <c r="Q232" s="258"/>
      <c r="R232" s="181"/>
      <c r="S232" s="182"/>
      <c r="T232" s="174"/>
      <c r="U232" s="177"/>
      <c r="V232" s="183"/>
      <c r="W232" s="184"/>
      <c r="X232" s="184"/>
    </row>
    <row r="233" spans="1:24" ht="15.75" x14ac:dyDescent="0.25">
      <c r="A233" s="181"/>
      <c r="B233" s="181"/>
      <c r="C233" s="181"/>
      <c r="D233" s="181"/>
      <c r="E233" s="181"/>
      <c r="F233" s="181"/>
      <c r="G233" s="181"/>
      <c r="H233" s="181"/>
      <c r="I233" s="178"/>
      <c r="J233" s="178"/>
      <c r="K233" s="181"/>
      <c r="L233" s="181"/>
      <c r="M233" s="181"/>
      <c r="N233" s="178"/>
      <c r="O233" s="181"/>
      <c r="P233" s="181"/>
      <c r="Q233" s="258"/>
      <c r="R233" s="181"/>
      <c r="S233" s="182"/>
      <c r="T233" s="174"/>
      <c r="U233" s="177"/>
      <c r="V233" s="183"/>
      <c r="W233" s="184"/>
      <c r="X233" s="184"/>
    </row>
    <row r="234" spans="1:24" ht="15.75" x14ac:dyDescent="0.25">
      <c r="A234" s="181"/>
      <c r="B234" s="181"/>
      <c r="C234" s="181"/>
      <c r="D234" s="181"/>
      <c r="E234" s="181"/>
      <c r="F234" s="181"/>
      <c r="G234" s="181"/>
      <c r="H234" s="181"/>
      <c r="I234" s="178"/>
      <c r="J234" s="178"/>
      <c r="K234" s="181"/>
      <c r="L234" s="181"/>
      <c r="M234" s="181"/>
      <c r="N234" s="178"/>
      <c r="O234" s="181"/>
      <c r="P234" s="181"/>
      <c r="Q234" s="258"/>
      <c r="R234" s="181"/>
      <c r="S234" s="182"/>
      <c r="T234" s="174"/>
      <c r="U234" s="177"/>
      <c r="V234" s="183"/>
      <c r="W234" s="184"/>
      <c r="X234" s="184"/>
    </row>
    <row r="235" spans="1:24" ht="15.75" x14ac:dyDescent="0.25">
      <c r="A235" s="181"/>
      <c r="B235" s="181"/>
      <c r="C235" s="181"/>
      <c r="D235" s="181"/>
      <c r="E235" s="181"/>
      <c r="F235" s="181"/>
      <c r="G235" s="181"/>
      <c r="H235" s="181"/>
      <c r="I235" s="178"/>
      <c r="J235" s="178"/>
      <c r="K235" s="181"/>
      <c r="L235" s="181"/>
      <c r="M235" s="181"/>
      <c r="N235" s="178"/>
      <c r="O235" s="181"/>
      <c r="P235" s="181"/>
      <c r="Q235" s="258"/>
      <c r="R235" s="181"/>
      <c r="S235" s="182"/>
      <c r="T235" s="174"/>
      <c r="U235" s="177"/>
      <c r="V235" s="183"/>
      <c r="W235" s="184"/>
      <c r="X235" s="184"/>
    </row>
    <row r="236" spans="1:24" ht="15.75" x14ac:dyDescent="0.25">
      <c r="A236" s="181"/>
      <c r="B236" s="181"/>
      <c r="C236" s="181"/>
      <c r="D236" s="181"/>
      <c r="E236" s="181"/>
      <c r="F236" s="181"/>
      <c r="G236" s="181"/>
      <c r="H236" s="181"/>
      <c r="I236" s="178"/>
      <c r="J236" s="178"/>
      <c r="K236" s="181"/>
      <c r="L236" s="181"/>
      <c r="M236" s="181"/>
      <c r="N236" s="178"/>
      <c r="O236" s="181"/>
      <c r="P236" s="181"/>
      <c r="Q236" s="258"/>
      <c r="R236" s="181"/>
      <c r="S236" s="182"/>
      <c r="T236" s="174"/>
      <c r="U236" s="177"/>
      <c r="V236" s="183"/>
      <c r="W236" s="184"/>
      <c r="X236" s="184"/>
    </row>
    <row r="237" spans="1:24" ht="15.75" x14ac:dyDescent="0.25">
      <c r="A237" s="181"/>
      <c r="B237" s="181"/>
      <c r="C237" s="181"/>
      <c r="D237" s="181"/>
      <c r="E237" s="181"/>
      <c r="F237" s="181"/>
      <c r="G237" s="181"/>
      <c r="H237" s="181"/>
      <c r="I237" s="178"/>
      <c r="J237" s="178"/>
      <c r="K237" s="181"/>
      <c r="L237" s="181"/>
      <c r="M237" s="181"/>
      <c r="N237" s="178"/>
      <c r="O237" s="181"/>
      <c r="P237" s="181"/>
      <c r="Q237" s="258"/>
      <c r="R237" s="181"/>
      <c r="S237" s="182"/>
      <c r="T237" s="174"/>
      <c r="U237" s="177"/>
      <c r="V237" s="183"/>
      <c r="W237" s="184"/>
      <c r="X237" s="184"/>
    </row>
    <row r="238" spans="1:24" ht="15.75" x14ac:dyDescent="0.25">
      <c r="A238" s="181"/>
      <c r="B238" s="181"/>
      <c r="C238" s="181"/>
      <c r="D238" s="181"/>
      <c r="E238" s="181"/>
      <c r="F238" s="181"/>
      <c r="G238" s="181"/>
      <c r="H238" s="181"/>
      <c r="I238" s="178"/>
      <c r="J238" s="178"/>
      <c r="K238" s="181"/>
      <c r="L238" s="181"/>
      <c r="M238" s="181"/>
      <c r="N238" s="178"/>
      <c r="O238" s="181"/>
      <c r="P238" s="181"/>
      <c r="Q238" s="258"/>
      <c r="R238" s="181"/>
      <c r="S238" s="182"/>
      <c r="T238" s="174"/>
      <c r="U238" s="177"/>
      <c r="V238" s="183"/>
      <c r="W238" s="184"/>
      <c r="X238" s="184"/>
    </row>
    <row r="239" spans="1:24" ht="15.75" x14ac:dyDescent="0.25">
      <c r="A239" s="181"/>
      <c r="B239" s="181"/>
      <c r="C239" s="181"/>
      <c r="D239" s="181"/>
      <c r="E239" s="181"/>
      <c r="F239" s="181"/>
      <c r="G239" s="181"/>
      <c r="H239" s="181"/>
      <c r="I239" s="178"/>
      <c r="J239" s="178"/>
      <c r="K239" s="181"/>
      <c r="L239" s="181"/>
      <c r="M239" s="181"/>
      <c r="N239" s="178"/>
      <c r="O239" s="181"/>
      <c r="P239" s="181"/>
      <c r="Q239" s="258"/>
      <c r="R239" s="181"/>
      <c r="S239" s="182"/>
      <c r="T239" s="174"/>
      <c r="U239" s="177"/>
      <c r="V239" s="183"/>
      <c r="W239" s="184"/>
      <c r="X239" s="184"/>
    </row>
    <row r="240" spans="1:24" ht="15.75" x14ac:dyDescent="0.25">
      <c r="A240" s="181"/>
      <c r="B240" s="181"/>
      <c r="C240" s="181"/>
      <c r="D240" s="181"/>
      <c r="E240" s="181"/>
      <c r="F240" s="181"/>
      <c r="G240" s="181"/>
      <c r="H240" s="181"/>
      <c r="I240" s="178"/>
      <c r="J240" s="178"/>
      <c r="K240" s="181"/>
      <c r="L240" s="181"/>
      <c r="M240" s="181"/>
      <c r="N240" s="178"/>
      <c r="O240" s="181"/>
      <c r="P240" s="181"/>
      <c r="Q240" s="258"/>
      <c r="R240" s="181"/>
      <c r="S240" s="182"/>
      <c r="T240" s="174"/>
      <c r="U240" s="177"/>
      <c r="V240" s="183"/>
      <c r="W240" s="184"/>
      <c r="X240" s="184"/>
    </row>
    <row r="241" spans="1:24" ht="15.75" x14ac:dyDescent="0.25">
      <c r="A241" s="181"/>
      <c r="B241" s="181"/>
      <c r="C241" s="181"/>
      <c r="D241" s="181"/>
      <c r="E241" s="181"/>
      <c r="F241" s="181"/>
      <c r="G241" s="181"/>
      <c r="H241" s="181"/>
      <c r="I241" s="178"/>
      <c r="J241" s="178"/>
      <c r="K241" s="181"/>
      <c r="L241" s="181"/>
      <c r="M241" s="181"/>
      <c r="N241" s="178"/>
      <c r="O241" s="181"/>
      <c r="P241" s="181"/>
      <c r="Q241" s="258"/>
      <c r="R241" s="181"/>
      <c r="S241" s="182"/>
      <c r="T241" s="174"/>
      <c r="U241" s="177"/>
      <c r="V241" s="183"/>
      <c r="W241" s="184"/>
      <c r="X241" s="184"/>
    </row>
    <row r="242" spans="1:24" ht="15.75" x14ac:dyDescent="0.25">
      <c r="A242" s="181"/>
      <c r="B242" s="181"/>
      <c r="C242" s="181"/>
      <c r="D242" s="181"/>
      <c r="E242" s="181"/>
      <c r="F242" s="181"/>
      <c r="G242" s="181"/>
      <c r="H242" s="181"/>
      <c r="I242" s="178"/>
      <c r="J242" s="178"/>
      <c r="K242" s="181"/>
      <c r="L242" s="181"/>
      <c r="M242" s="181"/>
      <c r="N242" s="178"/>
      <c r="O242" s="181"/>
      <c r="P242" s="181"/>
      <c r="Q242" s="258"/>
      <c r="R242" s="181"/>
      <c r="S242" s="182"/>
      <c r="T242" s="174"/>
      <c r="U242" s="177"/>
      <c r="V242" s="183"/>
      <c r="W242" s="184"/>
      <c r="X242" s="184"/>
    </row>
    <row r="243" spans="1:24" ht="15.75" x14ac:dyDescent="0.25">
      <c r="A243" s="181"/>
      <c r="B243" s="181"/>
      <c r="C243" s="181"/>
      <c r="D243" s="181"/>
      <c r="E243" s="181"/>
      <c r="F243" s="181"/>
      <c r="G243" s="181"/>
      <c r="H243" s="181"/>
      <c r="I243" s="178"/>
      <c r="J243" s="178"/>
      <c r="K243" s="181"/>
      <c r="L243" s="181"/>
      <c r="M243" s="181"/>
      <c r="N243" s="178"/>
      <c r="O243" s="181"/>
      <c r="P243" s="181"/>
      <c r="Q243" s="258"/>
      <c r="R243" s="181"/>
      <c r="S243" s="182"/>
      <c r="T243" s="174"/>
      <c r="U243" s="177"/>
      <c r="V243" s="183"/>
      <c r="W243" s="184"/>
      <c r="X243" s="184"/>
    </row>
    <row r="244" spans="1:24" ht="15.75" x14ac:dyDescent="0.25">
      <c r="A244" s="181"/>
      <c r="B244" s="181"/>
      <c r="C244" s="181"/>
      <c r="D244" s="181"/>
      <c r="E244" s="181"/>
      <c r="F244" s="181"/>
      <c r="G244" s="181"/>
      <c r="H244" s="181"/>
      <c r="I244" s="178"/>
      <c r="J244" s="178"/>
      <c r="K244" s="181"/>
      <c r="L244" s="181"/>
      <c r="M244" s="181"/>
      <c r="N244" s="178"/>
      <c r="O244" s="181"/>
      <c r="P244" s="181"/>
      <c r="Q244" s="258"/>
      <c r="R244" s="181"/>
      <c r="S244" s="182"/>
      <c r="T244" s="174"/>
      <c r="U244" s="177"/>
      <c r="V244" s="183"/>
      <c r="W244" s="184"/>
      <c r="X244" s="184"/>
    </row>
  </sheetData>
  <sortState ref="A5:Y219">
    <sortCondition ref="A5:A219"/>
  </sortState>
  <mergeCells count="6">
    <mergeCell ref="U3:X3"/>
    <mergeCell ref="D3:E3"/>
    <mergeCell ref="J3:L3"/>
    <mergeCell ref="M3:N3"/>
    <mergeCell ref="O3:Q3"/>
    <mergeCell ref="S3:T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0"/>
  <sheetViews>
    <sheetView zoomScale="90" zoomScaleNormal="90" zoomScalePageLayoutView="90" workbookViewId="0">
      <selection activeCell="B19" sqref="B19"/>
    </sheetView>
  </sheetViews>
  <sheetFormatPr defaultColWidth="11.42578125" defaultRowHeight="15" x14ac:dyDescent="0.25"/>
  <cols>
    <col min="1" max="1" width="21.42578125" style="21" customWidth="1"/>
    <col min="2" max="2" width="17" style="21" customWidth="1"/>
    <col min="3" max="3" width="17.140625" style="21" customWidth="1"/>
    <col min="4" max="5" width="17.28515625" style="21" customWidth="1"/>
    <col min="6" max="6" width="17.140625" style="21" customWidth="1"/>
    <col min="7" max="7" width="17.28515625" style="21" customWidth="1"/>
    <col min="8" max="8" width="17.140625" style="21" customWidth="1"/>
    <col min="9" max="10" width="17" style="21" customWidth="1"/>
    <col min="11" max="11" width="18.42578125" style="21" customWidth="1"/>
    <col min="12" max="12" width="20.140625" style="21" customWidth="1"/>
    <col min="13" max="13" width="19.7109375" style="21" customWidth="1"/>
    <col min="14" max="14" width="17.85546875" style="21" customWidth="1"/>
    <col min="15" max="15" width="22.7109375" style="21" customWidth="1"/>
    <col min="16" max="16" width="27.42578125" style="21" bestFit="1" customWidth="1"/>
    <col min="17" max="17" width="11.42578125" style="10"/>
    <col min="18" max="16384" width="11.42578125" style="21"/>
  </cols>
  <sheetData>
    <row r="1" spans="1:16" ht="23.25" x14ac:dyDescent="0.35">
      <c r="A1" s="20" t="s">
        <v>475</v>
      </c>
    </row>
    <row r="2" spans="1:16" ht="18" customHeight="1" x14ac:dyDescent="0.25">
      <c r="B2" s="32"/>
      <c r="C2" s="32"/>
      <c r="D2" s="32"/>
      <c r="E2" s="32"/>
      <c r="F2" s="32"/>
      <c r="G2" s="32"/>
      <c r="H2" s="32"/>
      <c r="I2" s="32"/>
      <c r="J2" s="32"/>
      <c r="K2" s="32"/>
      <c r="L2" s="32"/>
      <c r="M2" s="32"/>
      <c r="N2" s="32"/>
      <c r="O2" s="32"/>
    </row>
    <row r="3" spans="1:16" s="32" customFormat="1" ht="98.25" customHeight="1" x14ac:dyDescent="0.25">
      <c r="A3" s="194"/>
      <c r="B3" s="357" t="s">
        <v>476</v>
      </c>
      <c r="C3" s="357"/>
      <c r="D3" s="357"/>
      <c r="E3" s="358" t="s">
        <v>477</v>
      </c>
      <c r="F3" s="357"/>
      <c r="G3" s="149" t="s">
        <v>478</v>
      </c>
      <c r="H3" s="149" t="s">
        <v>729</v>
      </c>
      <c r="I3" s="149" t="s">
        <v>479</v>
      </c>
      <c r="J3" s="195" t="s">
        <v>480</v>
      </c>
      <c r="K3" s="358" t="s">
        <v>481</v>
      </c>
      <c r="L3" s="357"/>
      <c r="M3" s="149" t="s">
        <v>482</v>
      </c>
      <c r="N3" s="149" t="s">
        <v>483</v>
      </c>
      <c r="O3" s="149" t="s">
        <v>484</v>
      </c>
    </row>
    <row r="4" spans="1:16" s="198" customFormat="1" ht="94.5" x14ac:dyDescent="0.25">
      <c r="A4" s="196" t="s">
        <v>219</v>
      </c>
      <c r="B4" s="196" t="s">
        <v>720</v>
      </c>
      <c r="C4" s="196" t="s">
        <v>485</v>
      </c>
      <c r="D4" s="196" t="s">
        <v>486</v>
      </c>
      <c r="E4" s="196" t="s">
        <v>721</v>
      </c>
      <c r="F4" s="196" t="s">
        <v>722</v>
      </c>
      <c r="G4" s="26" t="s">
        <v>728</v>
      </c>
      <c r="H4" s="26" t="s">
        <v>728</v>
      </c>
      <c r="I4" s="95">
        <v>2015</v>
      </c>
      <c r="J4" s="95">
        <v>2015</v>
      </c>
      <c r="K4" s="196" t="s">
        <v>735</v>
      </c>
      <c r="L4" s="196" t="s">
        <v>734</v>
      </c>
      <c r="M4" s="95">
        <v>2017</v>
      </c>
      <c r="N4" s="95">
        <v>2015</v>
      </c>
      <c r="O4" s="26" t="s">
        <v>728</v>
      </c>
      <c r="P4" s="197"/>
    </row>
    <row r="5" spans="1:16" x14ac:dyDescent="0.25">
      <c r="A5" s="199" t="s">
        <v>0</v>
      </c>
      <c r="B5" s="200">
        <v>60.09</v>
      </c>
      <c r="C5" s="200">
        <v>2.9328337224443799</v>
      </c>
      <c r="D5" s="200">
        <v>35.843749389999999</v>
      </c>
      <c r="E5" s="201">
        <v>65</v>
      </c>
      <c r="F5" s="201">
        <v>62</v>
      </c>
      <c r="G5" s="200">
        <v>22.5</v>
      </c>
      <c r="H5" s="200">
        <v>50.5</v>
      </c>
      <c r="I5" s="200">
        <v>31.9</v>
      </c>
      <c r="J5" s="200">
        <v>55.3</v>
      </c>
      <c r="K5" s="200">
        <v>40.9</v>
      </c>
      <c r="L5" s="200">
        <v>25</v>
      </c>
      <c r="M5" s="96"/>
      <c r="N5" s="96">
        <v>396</v>
      </c>
      <c r="O5" s="96">
        <v>58.6</v>
      </c>
      <c r="P5" s="74"/>
    </row>
    <row r="6" spans="1:16" x14ac:dyDescent="0.25">
      <c r="A6" s="38" t="s">
        <v>1</v>
      </c>
      <c r="B6" s="134">
        <v>265.89999999999998</v>
      </c>
      <c r="C6" s="134">
        <v>2.9363732754559599</v>
      </c>
      <c r="D6" s="134">
        <v>49.911960790000002</v>
      </c>
      <c r="E6" s="202">
        <v>99</v>
      </c>
      <c r="F6" s="202">
        <v>96</v>
      </c>
      <c r="G6" s="134"/>
      <c r="H6" s="134"/>
      <c r="I6" s="134">
        <v>93.2</v>
      </c>
      <c r="J6" s="134">
        <v>95.1</v>
      </c>
      <c r="K6" s="134"/>
      <c r="L6" s="134"/>
      <c r="M6" s="96">
        <v>0.1</v>
      </c>
      <c r="N6" s="96">
        <v>29</v>
      </c>
      <c r="O6" s="96"/>
      <c r="P6" s="74"/>
    </row>
    <row r="7" spans="1:16" x14ac:dyDescent="0.25">
      <c r="A7" s="38" t="s">
        <v>2</v>
      </c>
      <c r="B7" s="134">
        <v>291.64</v>
      </c>
      <c r="C7" s="134">
        <v>5.2441455295517896</v>
      </c>
      <c r="D7" s="134">
        <v>72.762813690000002</v>
      </c>
      <c r="E7" s="202">
        <v>91</v>
      </c>
      <c r="F7" s="202">
        <v>88</v>
      </c>
      <c r="G7" s="134">
        <v>57.1</v>
      </c>
      <c r="H7" s="134">
        <v>96.6</v>
      </c>
      <c r="I7" s="134">
        <v>87.6</v>
      </c>
      <c r="J7" s="134">
        <v>83.6</v>
      </c>
      <c r="K7" s="134">
        <v>11.699999809265099</v>
      </c>
      <c r="L7" s="134">
        <v>3</v>
      </c>
      <c r="M7" s="96">
        <v>0.1</v>
      </c>
      <c r="N7" s="96">
        <v>140</v>
      </c>
      <c r="O7" s="96">
        <v>92.7</v>
      </c>
      <c r="P7" s="74"/>
    </row>
    <row r="8" spans="1:16" x14ac:dyDescent="0.25">
      <c r="A8" s="38" t="s">
        <v>3</v>
      </c>
      <c r="B8" s="134"/>
      <c r="C8" s="134"/>
      <c r="D8" s="134"/>
      <c r="E8" s="202"/>
      <c r="F8" s="202"/>
      <c r="G8" s="134"/>
      <c r="H8" s="134" t="s">
        <v>271</v>
      </c>
      <c r="I8" s="134">
        <v>62.5</v>
      </c>
      <c r="J8" s="134">
        <v>100</v>
      </c>
      <c r="K8" s="134" t="s">
        <v>271</v>
      </c>
      <c r="L8" s="134" t="s">
        <v>271</v>
      </c>
      <c r="M8" s="96"/>
      <c r="N8" s="96"/>
      <c r="O8" s="96" t="s">
        <v>271</v>
      </c>
      <c r="P8" s="74"/>
    </row>
    <row r="9" spans="1:16" x14ac:dyDescent="0.25">
      <c r="A9" s="38" t="s">
        <v>4</v>
      </c>
      <c r="B9" s="134">
        <v>4315.7</v>
      </c>
      <c r="C9" s="134">
        <v>6.3414460037999598</v>
      </c>
      <c r="D9" s="134">
        <v>78.028056969999994</v>
      </c>
      <c r="E9" s="202">
        <v>99</v>
      </c>
      <c r="F9" s="202">
        <v>99</v>
      </c>
      <c r="G9" s="134" t="s">
        <v>271</v>
      </c>
      <c r="H9" s="134" t="s">
        <v>271</v>
      </c>
      <c r="I9" s="134">
        <v>100</v>
      </c>
      <c r="J9" s="134">
        <v>100</v>
      </c>
      <c r="K9" s="134" t="s">
        <v>271</v>
      </c>
      <c r="L9" s="134" t="s">
        <v>271</v>
      </c>
      <c r="M9" s="96"/>
      <c r="N9" s="96"/>
      <c r="O9" s="96" t="s">
        <v>271</v>
      </c>
      <c r="P9" s="74"/>
    </row>
    <row r="10" spans="1:16" x14ac:dyDescent="0.25">
      <c r="A10" s="38" t="s">
        <v>5</v>
      </c>
      <c r="B10" s="134">
        <v>108.56</v>
      </c>
      <c r="C10" s="134">
        <v>2.1249121948284602</v>
      </c>
      <c r="D10" s="134">
        <v>64.255311860000006</v>
      </c>
      <c r="E10" s="202">
        <v>52</v>
      </c>
      <c r="F10" s="202">
        <v>42</v>
      </c>
      <c r="G10" s="134">
        <v>13.7</v>
      </c>
      <c r="H10" s="134">
        <v>46.9</v>
      </c>
      <c r="I10" s="134">
        <v>51.6</v>
      </c>
      <c r="J10" s="134">
        <v>49</v>
      </c>
      <c r="K10" s="134">
        <v>37.6</v>
      </c>
      <c r="L10" s="134">
        <v>19</v>
      </c>
      <c r="M10" s="96">
        <v>1.9</v>
      </c>
      <c r="N10" s="96">
        <v>477</v>
      </c>
      <c r="O10" s="96">
        <v>81.599999999999994</v>
      </c>
      <c r="P10" s="74"/>
    </row>
    <row r="11" spans="1:16" x14ac:dyDescent="0.25">
      <c r="A11" s="38" t="s">
        <v>6</v>
      </c>
      <c r="B11" s="134">
        <v>657.17</v>
      </c>
      <c r="C11" s="134">
        <v>3.7846106758651001</v>
      </c>
      <c r="D11" s="134">
        <v>68.293523840000006</v>
      </c>
      <c r="E11" s="202">
        <v>95</v>
      </c>
      <c r="F11" s="202">
        <v>88</v>
      </c>
      <c r="G11" s="134" t="s">
        <v>271</v>
      </c>
      <c r="H11" s="134">
        <v>100</v>
      </c>
      <c r="I11" s="134"/>
      <c r="J11" s="134">
        <v>97.9</v>
      </c>
      <c r="K11" s="134" t="s">
        <v>271</v>
      </c>
      <c r="L11" s="134" t="s">
        <v>271</v>
      </c>
      <c r="M11" s="96"/>
      <c r="N11" s="96">
        <v>0</v>
      </c>
      <c r="O11" s="96"/>
      <c r="P11" s="74"/>
    </row>
    <row r="12" spans="1:16" x14ac:dyDescent="0.25">
      <c r="A12" s="38" t="s">
        <v>7</v>
      </c>
      <c r="B12" s="134">
        <v>997.93</v>
      </c>
      <c r="C12" s="134">
        <v>2.6526737975874601</v>
      </c>
      <c r="D12" s="134">
        <v>55.426666679999997</v>
      </c>
      <c r="E12" s="202">
        <v>86</v>
      </c>
      <c r="F12" s="202">
        <v>89</v>
      </c>
      <c r="G12" s="134">
        <v>81.3</v>
      </c>
      <c r="H12" s="134">
        <v>99.6</v>
      </c>
      <c r="I12" s="134">
        <v>96.4</v>
      </c>
      <c r="J12" s="134">
        <v>99.1</v>
      </c>
      <c r="K12" s="134" t="s">
        <v>271</v>
      </c>
      <c r="L12" s="134" t="s">
        <v>271</v>
      </c>
      <c r="M12" s="96">
        <v>0.4</v>
      </c>
      <c r="N12" s="96">
        <v>52</v>
      </c>
      <c r="O12" s="96">
        <v>98.1</v>
      </c>
      <c r="P12" s="74"/>
    </row>
    <row r="13" spans="1:16" x14ac:dyDescent="0.25">
      <c r="A13" s="38" t="s">
        <v>8</v>
      </c>
      <c r="B13" s="134">
        <v>366.05</v>
      </c>
      <c r="C13" s="134">
        <v>1.92567566679549</v>
      </c>
      <c r="D13" s="134">
        <v>42.982398269999997</v>
      </c>
      <c r="E13" s="202">
        <v>94</v>
      </c>
      <c r="F13" s="202">
        <v>96</v>
      </c>
      <c r="G13" s="134">
        <v>57.1</v>
      </c>
      <c r="H13" s="134">
        <v>99.8</v>
      </c>
      <c r="I13" s="134">
        <v>89.5</v>
      </c>
      <c r="J13" s="134">
        <v>100</v>
      </c>
      <c r="K13" s="134">
        <v>9.4</v>
      </c>
      <c r="L13" s="134">
        <v>2.6</v>
      </c>
      <c r="M13" s="96">
        <v>0.2</v>
      </c>
      <c r="N13" s="96">
        <v>25</v>
      </c>
      <c r="O13" s="96">
        <v>99.6</v>
      </c>
      <c r="P13" s="74"/>
    </row>
    <row r="14" spans="1:16" x14ac:dyDescent="0.25">
      <c r="A14" s="38" t="s">
        <v>9</v>
      </c>
      <c r="B14" s="134"/>
      <c r="C14" s="134"/>
      <c r="D14" s="134"/>
      <c r="E14" s="202"/>
      <c r="F14" s="202"/>
      <c r="G14" s="134" t="s">
        <v>271</v>
      </c>
      <c r="H14" s="134" t="s">
        <v>271</v>
      </c>
      <c r="I14" s="134">
        <v>97.7</v>
      </c>
      <c r="J14" s="134">
        <v>98.1</v>
      </c>
      <c r="K14" s="134" t="s">
        <v>271</v>
      </c>
      <c r="L14" s="134" t="s">
        <v>271</v>
      </c>
      <c r="M14" s="96"/>
      <c r="N14" s="96"/>
      <c r="O14" s="96" t="s">
        <v>271</v>
      </c>
      <c r="P14" s="74"/>
    </row>
    <row r="15" spans="1:16" x14ac:dyDescent="0.25">
      <c r="A15" s="38" t="s">
        <v>10</v>
      </c>
      <c r="B15" s="134">
        <v>4934.05</v>
      </c>
      <c r="C15" s="134">
        <v>6.3165926583059502</v>
      </c>
      <c r="D15" s="134">
        <v>67.038753779999993</v>
      </c>
      <c r="E15" s="202">
        <v>95</v>
      </c>
      <c r="F15" s="202">
        <v>95</v>
      </c>
      <c r="G15" s="134">
        <v>66.900000000000006</v>
      </c>
      <c r="H15" s="134">
        <v>99.7</v>
      </c>
      <c r="I15" s="134">
        <v>100</v>
      </c>
      <c r="J15" s="134">
        <v>100</v>
      </c>
      <c r="K15" s="134"/>
      <c r="L15" s="134"/>
      <c r="M15" s="96">
        <v>0.1</v>
      </c>
      <c r="N15" s="96">
        <v>6</v>
      </c>
      <c r="O15" s="96"/>
      <c r="P15" s="74"/>
    </row>
    <row r="16" spans="1:16" x14ac:dyDescent="0.25">
      <c r="A16" s="38" t="s">
        <v>11</v>
      </c>
      <c r="B16" s="134">
        <v>4536.08</v>
      </c>
      <c r="C16" s="134">
        <v>8.7250257199879808</v>
      </c>
      <c r="D16" s="134">
        <v>77.863964350000003</v>
      </c>
      <c r="E16" s="202">
        <v>90</v>
      </c>
      <c r="F16" s="202">
        <v>96</v>
      </c>
      <c r="G16" s="134">
        <v>65.7</v>
      </c>
      <c r="H16" s="134">
        <v>98.4</v>
      </c>
      <c r="I16" s="134">
        <v>100</v>
      </c>
      <c r="J16" s="134">
        <v>100</v>
      </c>
      <c r="K16" s="134" t="s">
        <v>271</v>
      </c>
      <c r="L16" s="134" t="s">
        <v>271</v>
      </c>
      <c r="M16" s="96">
        <v>0.1</v>
      </c>
      <c r="N16" s="96">
        <v>4</v>
      </c>
      <c r="O16" s="96" t="s">
        <v>271</v>
      </c>
      <c r="P16" s="74"/>
    </row>
    <row r="17" spans="1:16" x14ac:dyDescent="0.25">
      <c r="A17" s="38" t="s">
        <v>12</v>
      </c>
      <c r="B17" s="134">
        <v>368.34</v>
      </c>
      <c r="C17" s="134">
        <v>1.23096747894636</v>
      </c>
      <c r="D17" s="134">
        <v>20.390846010000001</v>
      </c>
      <c r="E17" s="202">
        <v>95</v>
      </c>
      <c r="F17" s="202">
        <v>98</v>
      </c>
      <c r="G17" s="134">
        <v>54.9</v>
      </c>
      <c r="H17" s="134">
        <v>99.8</v>
      </c>
      <c r="I17" s="134">
        <v>89.3</v>
      </c>
      <c r="J17" s="134">
        <v>87</v>
      </c>
      <c r="K17" s="134">
        <v>18</v>
      </c>
      <c r="L17" s="134">
        <v>4.9000000953674299</v>
      </c>
      <c r="M17" s="96">
        <v>0.1</v>
      </c>
      <c r="N17" s="96">
        <v>25</v>
      </c>
      <c r="O17" s="96">
        <v>91.7</v>
      </c>
      <c r="P17" s="74"/>
    </row>
    <row r="18" spans="1:16" x14ac:dyDescent="0.25">
      <c r="A18" s="38" t="s">
        <v>13</v>
      </c>
      <c r="B18" s="134">
        <v>1685.46</v>
      </c>
      <c r="C18" s="134">
        <v>3.5506726962809299</v>
      </c>
      <c r="D18" s="134">
        <v>45.860312020000002</v>
      </c>
      <c r="E18" s="202">
        <v>94</v>
      </c>
      <c r="F18" s="202">
        <v>90</v>
      </c>
      <c r="G18" s="134" t="s">
        <v>271</v>
      </c>
      <c r="H18" s="134">
        <v>99.6</v>
      </c>
      <c r="I18" s="134">
        <v>92</v>
      </c>
      <c r="J18" s="134">
        <v>98.4</v>
      </c>
      <c r="K18" s="134" t="s">
        <v>271</v>
      </c>
      <c r="L18" s="134" t="s">
        <v>271</v>
      </c>
      <c r="M18" s="96">
        <v>1.9</v>
      </c>
      <c r="N18" s="96">
        <v>80</v>
      </c>
      <c r="O18" s="96"/>
      <c r="P18" s="74"/>
    </row>
    <row r="19" spans="1:16" x14ac:dyDescent="0.25">
      <c r="A19" s="38" t="s">
        <v>14</v>
      </c>
      <c r="B19" s="134">
        <v>1190.04</v>
      </c>
      <c r="C19" s="134">
        <v>3.1505002966817002</v>
      </c>
      <c r="D19" s="134">
        <v>63.252943029999997</v>
      </c>
      <c r="E19" s="202">
        <v>97</v>
      </c>
      <c r="F19" s="202">
        <v>99</v>
      </c>
      <c r="G19" s="134" t="s">
        <v>271</v>
      </c>
      <c r="H19" s="134">
        <v>99.7</v>
      </c>
      <c r="I19" s="134">
        <v>99.2</v>
      </c>
      <c r="J19" s="134">
        <v>100</v>
      </c>
      <c r="K19" s="134" t="s">
        <v>271</v>
      </c>
      <c r="L19" s="134" t="s">
        <v>271</v>
      </c>
      <c r="M19" s="96">
        <v>0.1</v>
      </c>
      <c r="N19" s="96">
        <v>15</v>
      </c>
      <c r="O19" s="96"/>
      <c r="P19" s="74"/>
    </row>
    <row r="20" spans="1:16" x14ac:dyDescent="0.25">
      <c r="A20" s="38" t="s">
        <v>15</v>
      </c>
      <c r="B20" s="134">
        <v>31.84</v>
      </c>
      <c r="C20" s="134">
        <v>0.786532509303699</v>
      </c>
      <c r="D20" s="134">
        <v>27.901132</v>
      </c>
      <c r="E20" s="202">
        <v>97</v>
      </c>
      <c r="F20" s="202">
        <v>94</v>
      </c>
      <c r="G20" s="134">
        <v>62.4</v>
      </c>
      <c r="H20" s="134">
        <v>49.8</v>
      </c>
      <c r="I20" s="134">
        <v>60.6</v>
      </c>
      <c r="J20" s="134">
        <v>86.9</v>
      </c>
      <c r="K20" s="134">
        <v>36.099998474121101</v>
      </c>
      <c r="L20" s="134">
        <v>32.599998474121101</v>
      </c>
      <c r="M20" s="96">
        <v>0.1</v>
      </c>
      <c r="N20" s="96">
        <v>176</v>
      </c>
      <c r="O20" s="96">
        <v>63.9</v>
      </c>
      <c r="P20" s="74"/>
    </row>
    <row r="21" spans="1:16" x14ac:dyDescent="0.25">
      <c r="A21" s="38" t="s">
        <v>16</v>
      </c>
      <c r="B21" s="134">
        <v>1160.1500000000001</v>
      </c>
      <c r="C21" s="134">
        <v>4.7446322189140604</v>
      </c>
      <c r="D21" s="134">
        <v>63.521753220000001</v>
      </c>
      <c r="E21" s="202">
        <v>90</v>
      </c>
      <c r="F21" s="202">
        <v>92</v>
      </c>
      <c r="G21" s="134">
        <v>59.2</v>
      </c>
      <c r="H21" s="134">
        <v>99</v>
      </c>
      <c r="I21" s="134">
        <v>96.2</v>
      </c>
      <c r="J21" s="134">
        <v>99.7</v>
      </c>
      <c r="K21" s="134">
        <v>7.7</v>
      </c>
      <c r="L21" s="134">
        <v>3.5</v>
      </c>
      <c r="M21" s="96">
        <v>1.6</v>
      </c>
      <c r="N21" s="96">
        <v>27</v>
      </c>
      <c r="O21" s="96">
        <v>93.4</v>
      </c>
      <c r="P21" s="74"/>
    </row>
    <row r="22" spans="1:16" x14ac:dyDescent="0.25">
      <c r="A22" s="38" t="s">
        <v>17</v>
      </c>
      <c r="B22" s="134">
        <v>351.82</v>
      </c>
      <c r="C22" s="134">
        <v>3.7417552510848102</v>
      </c>
      <c r="D22" s="134">
        <v>65.786540329999994</v>
      </c>
      <c r="E22" s="202">
        <v>97</v>
      </c>
      <c r="F22" s="202">
        <v>97</v>
      </c>
      <c r="G22" s="134">
        <v>63.1</v>
      </c>
      <c r="H22" s="134">
        <v>99.8</v>
      </c>
      <c r="I22" s="134">
        <v>94.3</v>
      </c>
      <c r="J22" s="134">
        <v>99.7</v>
      </c>
      <c r="K22" s="134" t="s">
        <v>271</v>
      </c>
      <c r="L22" s="134" t="s">
        <v>271</v>
      </c>
      <c r="M22" s="96">
        <v>0.4</v>
      </c>
      <c r="N22" s="96">
        <v>4</v>
      </c>
      <c r="O22" s="96">
        <v>99.7</v>
      </c>
      <c r="P22" s="74"/>
    </row>
    <row r="23" spans="1:16" x14ac:dyDescent="0.25">
      <c r="A23" s="38" t="s">
        <v>18</v>
      </c>
      <c r="B23" s="134">
        <v>4228.3100000000004</v>
      </c>
      <c r="C23" s="134">
        <v>8.2499894691465006</v>
      </c>
      <c r="D23" s="134">
        <v>77.868649739999995</v>
      </c>
      <c r="E23" s="202">
        <v>98</v>
      </c>
      <c r="F23" s="202">
        <v>96</v>
      </c>
      <c r="G23" s="134">
        <v>66.8</v>
      </c>
      <c r="H23" s="265" t="s">
        <v>271</v>
      </c>
      <c r="I23" s="134">
        <v>99.5</v>
      </c>
      <c r="J23" s="134">
        <v>100</v>
      </c>
      <c r="K23" s="134" t="s">
        <v>271</v>
      </c>
      <c r="L23" s="134" t="s">
        <v>271</v>
      </c>
      <c r="M23" s="96"/>
      <c r="N23" s="96">
        <v>7</v>
      </c>
      <c r="O23" s="96" t="s">
        <v>271</v>
      </c>
      <c r="P23" s="74"/>
    </row>
    <row r="24" spans="1:16" x14ac:dyDescent="0.25">
      <c r="A24" s="38" t="s">
        <v>19</v>
      </c>
      <c r="B24" s="134">
        <v>301.2</v>
      </c>
      <c r="C24" s="134">
        <v>3.8796578451133699</v>
      </c>
      <c r="D24" s="134">
        <v>67.018333519999999</v>
      </c>
      <c r="E24" s="202">
        <v>88</v>
      </c>
      <c r="F24" s="202">
        <v>90</v>
      </c>
      <c r="G24" s="134">
        <v>51.4</v>
      </c>
      <c r="H24" s="134">
        <v>96.8</v>
      </c>
      <c r="I24" s="134">
        <v>90.5</v>
      </c>
      <c r="J24" s="134">
        <v>99.5</v>
      </c>
      <c r="K24" s="134">
        <v>15</v>
      </c>
      <c r="L24" s="134">
        <v>4.5999999999999996</v>
      </c>
      <c r="M24" s="96">
        <v>1.9</v>
      </c>
      <c r="N24" s="96">
        <v>28</v>
      </c>
      <c r="O24" s="96">
        <v>97.2</v>
      </c>
      <c r="P24" s="74"/>
    </row>
    <row r="25" spans="1:16" x14ac:dyDescent="0.25">
      <c r="A25" s="38" t="s">
        <v>20</v>
      </c>
      <c r="B25" s="134">
        <v>31.29</v>
      </c>
      <c r="C25" s="134">
        <v>2.2511962859976999</v>
      </c>
      <c r="D25" s="134">
        <v>48.999804019999999</v>
      </c>
      <c r="E25" s="202">
        <v>82</v>
      </c>
      <c r="F25" s="202">
        <v>74</v>
      </c>
      <c r="G25" s="134">
        <v>17.899999999999999</v>
      </c>
      <c r="H25" s="134">
        <v>77.2</v>
      </c>
      <c r="I25" s="134">
        <v>19.7</v>
      </c>
      <c r="J25" s="134">
        <v>77.900000000000006</v>
      </c>
      <c r="K25" s="134">
        <v>34</v>
      </c>
      <c r="L25" s="134">
        <v>18</v>
      </c>
      <c r="M25" s="96">
        <v>1</v>
      </c>
      <c r="N25" s="96">
        <v>405</v>
      </c>
      <c r="O25" s="96">
        <v>82.8</v>
      </c>
      <c r="P25" s="74"/>
    </row>
    <row r="26" spans="1:16" x14ac:dyDescent="0.25">
      <c r="A26" s="38" t="s">
        <v>21</v>
      </c>
      <c r="B26" s="134"/>
      <c r="C26" s="134"/>
      <c r="D26" s="134"/>
      <c r="E26" s="202"/>
      <c r="F26" s="202"/>
      <c r="G26" s="134" t="s">
        <v>271</v>
      </c>
      <c r="H26" s="134" t="s">
        <v>271</v>
      </c>
      <c r="I26" s="134"/>
      <c r="J26" s="134"/>
      <c r="K26" s="134" t="s">
        <v>271</v>
      </c>
      <c r="L26" s="134" t="s">
        <v>271</v>
      </c>
      <c r="M26" s="96"/>
      <c r="N26" s="96"/>
      <c r="O26" s="96" t="s">
        <v>271</v>
      </c>
      <c r="P26" s="74"/>
    </row>
    <row r="27" spans="1:16" x14ac:dyDescent="0.25">
      <c r="A27" s="38" t="s">
        <v>22</v>
      </c>
      <c r="B27" s="134">
        <v>91.11</v>
      </c>
      <c r="C27" s="134">
        <v>2.6150396537208298</v>
      </c>
      <c r="D27" s="134">
        <v>73.188603819999997</v>
      </c>
      <c r="E27" s="202">
        <v>98</v>
      </c>
      <c r="F27" s="202">
        <v>97</v>
      </c>
      <c r="G27" s="134">
        <v>65.599999999999994</v>
      </c>
      <c r="H27" s="134">
        <v>89</v>
      </c>
      <c r="I27" s="134">
        <v>50.4</v>
      </c>
      <c r="J27" s="134">
        <v>100</v>
      </c>
      <c r="K27" s="134">
        <v>33.599998474121101</v>
      </c>
      <c r="L27" s="134">
        <v>12.800000190734901</v>
      </c>
      <c r="M27" s="96"/>
      <c r="N27" s="96">
        <v>148</v>
      </c>
      <c r="O27" s="96">
        <v>97.9</v>
      </c>
      <c r="P27" s="74"/>
    </row>
    <row r="28" spans="1:16" x14ac:dyDescent="0.25">
      <c r="A28" s="38" t="s">
        <v>23</v>
      </c>
      <c r="B28" s="134">
        <v>197.26</v>
      </c>
      <c r="C28" s="134">
        <v>4.5653775368906802</v>
      </c>
      <c r="D28" s="134">
        <v>72.067908529999997</v>
      </c>
      <c r="E28" s="202">
        <v>84</v>
      </c>
      <c r="F28" s="202">
        <v>83</v>
      </c>
      <c r="G28" s="134">
        <v>66.5</v>
      </c>
      <c r="H28" s="134">
        <v>89.8</v>
      </c>
      <c r="I28" s="134">
        <v>50.3</v>
      </c>
      <c r="J28" s="134">
        <v>90</v>
      </c>
      <c r="K28" s="134">
        <v>16.100000000000001</v>
      </c>
      <c r="L28" s="134">
        <v>3.4</v>
      </c>
      <c r="M28" s="96">
        <v>0.3</v>
      </c>
      <c r="N28" s="96">
        <v>206</v>
      </c>
      <c r="O28" s="96">
        <v>90.1</v>
      </c>
      <c r="P28" s="74"/>
    </row>
    <row r="29" spans="1:16" x14ac:dyDescent="0.25">
      <c r="A29" s="38" t="s">
        <v>24</v>
      </c>
      <c r="B29" s="134">
        <v>431.22</v>
      </c>
      <c r="C29" s="134">
        <v>6.8130770815535602</v>
      </c>
      <c r="D29" s="134">
        <v>71.177034210000002</v>
      </c>
      <c r="E29" s="202">
        <v>75</v>
      </c>
      <c r="F29" s="202">
        <v>69</v>
      </c>
      <c r="G29" s="134">
        <v>45.8</v>
      </c>
      <c r="H29" s="134">
        <v>99.9</v>
      </c>
      <c r="I29" s="134">
        <v>94.8</v>
      </c>
      <c r="J29" s="134">
        <v>99.9</v>
      </c>
      <c r="K29" s="134">
        <v>8.8999996185302699</v>
      </c>
      <c r="L29" s="134">
        <v>1.5</v>
      </c>
      <c r="M29" s="96"/>
      <c r="N29" s="96">
        <v>11</v>
      </c>
      <c r="O29" s="96">
        <v>87</v>
      </c>
      <c r="P29" s="74"/>
    </row>
    <row r="30" spans="1:16" x14ac:dyDescent="0.25">
      <c r="A30" s="38" t="s">
        <v>25</v>
      </c>
      <c r="B30" s="134">
        <v>389.37</v>
      </c>
      <c r="C30" s="134">
        <v>3.1938844548139</v>
      </c>
      <c r="D30" s="134">
        <v>59.01483571</v>
      </c>
      <c r="E30" s="202">
        <v>95</v>
      </c>
      <c r="F30" s="202">
        <v>97</v>
      </c>
      <c r="G30" s="134"/>
      <c r="H30" s="134">
        <v>99.7</v>
      </c>
      <c r="I30" s="134">
        <v>63.4</v>
      </c>
      <c r="J30" s="134">
        <v>96.2</v>
      </c>
      <c r="K30" s="134"/>
      <c r="L30" s="134"/>
      <c r="M30" s="96">
        <v>22.8</v>
      </c>
      <c r="N30" s="96">
        <v>129</v>
      </c>
      <c r="O30" s="96"/>
      <c r="P30" s="74"/>
    </row>
    <row r="31" spans="1:16" x14ac:dyDescent="0.25">
      <c r="A31" s="38" t="s">
        <v>26</v>
      </c>
      <c r="B31" s="134">
        <v>780.4</v>
      </c>
      <c r="C31" s="134">
        <v>3.83175988488459</v>
      </c>
      <c r="D31" s="134">
        <v>46.039126500000002</v>
      </c>
      <c r="E31" s="202">
        <v>89</v>
      </c>
      <c r="F31" s="202">
        <v>97</v>
      </c>
      <c r="G31" s="134">
        <v>80.2</v>
      </c>
      <c r="H31" s="134">
        <v>99.1</v>
      </c>
      <c r="I31" s="134">
        <v>82.8</v>
      </c>
      <c r="J31" s="134">
        <v>98.1</v>
      </c>
      <c r="K31" s="134"/>
      <c r="L31" s="134"/>
      <c r="M31" s="96">
        <v>0.6</v>
      </c>
      <c r="N31" s="96">
        <v>44</v>
      </c>
      <c r="O31" s="96">
        <v>97.2</v>
      </c>
      <c r="P31" s="74"/>
    </row>
    <row r="32" spans="1:16" x14ac:dyDescent="0.25">
      <c r="A32" s="38" t="s">
        <v>27</v>
      </c>
      <c r="B32" s="134">
        <v>812.21</v>
      </c>
      <c r="C32" s="134">
        <v>2.4855678767309999</v>
      </c>
      <c r="D32" s="134">
        <v>93.860082629999994</v>
      </c>
      <c r="E32" s="202">
        <v>99</v>
      </c>
      <c r="F32" s="202">
        <v>97</v>
      </c>
      <c r="G32" s="134" t="s">
        <v>271</v>
      </c>
      <c r="H32" s="134">
        <v>100</v>
      </c>
      <c r="I32" s="134"/>
      <c r="J32" s="134"/>
      <c r="K32" s="134"/>
      <c r="L32" s="134"/>
      <c r="M32" s="96"/>
      <c r="N32" s="96">
        <v>23</v>
      </c>
      <c r="O32" s="96"/>
      <c r="P32" s="74"/>
    </row>
    <row r="33" spans="1:16" x14ac:dyDescent="0.25">
      <c r="A33" s="38" t="s">
        <v>28</v>
      </c>
      <c r="B33" s="134">
        <v>572.04</v>
      </c>
      <c r="C33" s="134">
        <v>4.6076314603085198</v>
      </c>
      <c r="D33" s="134">
        <v>54.57395236</v>
      </c>
      <c r="E33" s="202">
        <v>92</v>
      </c>
      <c r="F33" s="202">
        <v>94</v>
      </c>
      <c r="G33" s="134"/>
      <c r="H33" s="134">
        <v>99.8</v>
      </c>
      <c r="I33" s="134">
        <v>86</v>
      </c>
      <c r="J33" s="134">
        <v>99.4</v>
      </c>
      <c r="K33" s="134" t="s">
        <v>271</v>
      </c>
      <c r="L33" s="134" t="s">
        <v>271</v>
      </c>
      <c r="M33" s="96">
        <v>0.1</v>
      </c>
      <c r="N33" s="96">
        <v>11</v>
      </c>
      <c r="O33" s="96" t="s">
        <v>271</v>
      </c>
      <c r="P33" s="74"/>
    </row>
    <row r="34" spans="1:16" x14ac:dyDescent="0.25">
      <c r="A34" s="38" t="s">
        <v>29</v>
      </c>
      <c r="B34" s="134">
        <v>33.44</v>
      </c>
      <c r="C34" s="134">
        <v>2.5939737394171898</v>
      </c>
      <c r="D34" s="134">
        <v>52.295082319999999</v>
      </c>
      <c r="E34" s="202">
        <v>91</v>
      </c>
      <c r="F34" s="202">
        <v>88</v>
      </c>
      <c r="G34" s="134">
        <v>25.4</v>
      </c>
      <c r="H34" s="134">
        <v>79.8</v>
      </c>
      <c r="I34" s="134">
        <v>19.7</v>
      </c>
      <c r="J34" s="134">
        <v>82.3</v>
      </c>
      <c r="K34" s="134">
        <v>27.3</v>
      </c>
      <c r="L34" s="134">
        <v>19.2</v>
      </c>
      <c r="M34" s="96">
        <v>0.8</v>
      </c>
      <c r="N34" s="96">
        <v>371</v>
      </c>
      <c r="O34" s="96">
        <v>92.8</v>
      </c>
      <c r="P34" s="74"/>
    </row>
    <row r="35" spans="1:16" x14ac:dyDescent="0.25">
      <c r="A35" s="38" t="s">
        <v>30</v>
      </c>
      <c r="B35" s="134">
        <v>24.29</v>
      </c>
      <c r="C35" s="134">
        <v>3.9737275570081301</v>
      </c>
      <c r="D35" s="134">
        <v>52.732971599999999</v>
      </c>
      <c r="E35" s="202">
        <v>91</v>
      </c>
      <c r="F35" s="202">
        <v>90</v>
      </c>
      <c r="G35" s="134">
        <v>28.5</v>
      </c>
      <c r="H35" s="134">
        <v>85.1</v>
      </c>
      <c r="I35" s="134">
        <v>48</v>
      </c>
      <c r="J35" s="134">
        <v>75.900000000000006</v>
      </c>
      <c r="K35" s="134">
        <v>55.9</v>
      </c>
      <c r="L35" s="134">
        <v>29.3</v>
      </c>
      <c r="M35" s="96">
        <v>1.1000000000000001</v>
      </c>
      <c r="N35" s="96">
        <v>712</v>
      </c>
      <c r="O35" s="96">
        <v>99.2</v>
      </c>
      <c r="P35" s="74"/>
    </row>
    <row r="36" spans="1:16" x14ac:dyDescent="0.25">
      <c r="A36" s="38" t="s">
        <v>31</v>
      </c>
      <c r="B36" s="134">
        <v>69.59</v>
      </c>
      <c r="C36" s="134">
        <v>1.2510420111018401</v>
      </c>
      <c r="D36" s="134">
        <v>22.042312949999999</v>
      </c>
      <c r="E36" s="202">
        <v>93</v>
      </c>
      <c r="F36" s="202">
        <v>84</v>
      </c>
      <c r="G36" s="134">
        <v>56.3</v>
      </c>
      <c r="H36" s="134">
        <v>89</v>
      </c>
      <c r="I36" s="134">
        <v>42.4</v>
      </c>
      <c r="J36" s="134">
        <v>75.5</v>
      </c>
      <c r="K36" s="134">
        <v>32.400001525878899</v>
      </c>
      <c r="L36" s="134">
        <v>23.899999618530298</v>
      </c>
      <c r="M36" s="96">
        <v>0.5</v>
      </c>
      <c r="N36" s="96">
        <v>161</v>
      </c>
      <c r="O36" s="96">
        <v>95.3</v>
      </c>
      <c r="P36" s="74"/>
    </row>
    <row r="37" spans="1:16" x14ac:dyDescent="0.25">
      <c r="A37" s="38" t="s">
        <v>32</v>
      </c>
      <c r="B37" s="134">
        <v>63.63</v>
      </c>
      <c r="C37" s="134">
        <v>0.93863369140050001</v>
      </c>
      <c r="D37" s="134">
        <v>22.87302171</v>
      </c>
      <c r="E37" s="202">
        <v>86</v>
      </c>
      <c r="F37" s="202">
        <v>77</v>
      </c>
      <c r="G37" s="134">
        <v>34.4</v>
      </c>
      <c r="H37" s="134">
        <v>64.7</v>
      </c>
      <c r="I37" s="134">
        <v>45.8</v>
      </c>
      <c r="J37" s="134">
        <v>75.599999999999994</v>
      </c>
      <c r="K37" s="134">
        <v>31.7</v>
      </c>
      <c r="L37" s="134">
        <v>14.8</v>
      </c>
      <c r="M37" s="96">
        <v>3.7</v>
      </c>
      <c r="N37" s="96">
        <v>596</v>
      </c>
      <c r="O37" s="96">
        <v>82.8</v>
      </c>
      <c r="P37" s="74"/>
    </row>
    <row r="38" spans="1:16" x14ac:dyDescent="0.25">
      <c r="A38" s="38" t="s">
        <v>33</v>
      </c>
      <c r="B38" s="134">
        <v>4507.55</v>
      </c>
      <c r="C38" s="134">
        <v>7.41193188359009</v>
      </c>
      <c r="D38" s="134">
        <v>70.930415049999993</v>
      </c>
      <c r="E38" s="202">
        <v>91</v>
      </c>
      <c r="F38" s="202">
        <v>89</v>
      </c>
      <c r="G38" s="134" t="s">
        <v>271</v>
      </c>
      <c r="H38" s="134">
        <v>97.9</v>
      </c>
      <c r="I38" s="134">
        <v>99.8</v>
      </c>
      <c r="J38" s="134">
        <v>99.8</v>
      </c>
      <c r="K38" s="134" t="s">
        <v>271</v>
      </c>
      <c r="L38" s="134" t="s">
        <v>271</v>
      </c>
      <c r="M38" s="96"/>
      <c r="N38" s="96">
        <v>7</v>
      </c>
      <c r="O38" s="96"/>
      <c r="P38" s="74"/>
    </row>
    <row r="39" spans="1:16" x14ac:dyDescent="0.25">
      <c r="A39" s="38" t="s">
        <v>34</v>
      </c>
      <c r="B39" s="134">
        <v>145.83000000000001</v>
      </c>
      <c r="C39" s="134"/>
      <c r="D39" s="134"/>
      <c r="E39" s="202">
        <v>96</v>
      </c>
      <c r="F39" s="202">
        <v>96</v>
      </c>
      <c r="G39" s="134"/>
      <c r="H39" s="134">
        <v>91.4</v>
      </c>
      <c r="I39" s="134"/>
      <c r="J39" s="134"/>
      <c r="K39" s="134"/>
      <c r="L39" s="134"/>
      <c r="M39" s="96">
        <v>0.6</v>
      </c>
      <c r="N39" s="96"/>
      <c r="O39" s="96"/>
      <c r="P39" s="74"/>
    </row>
    <row r="40" spans="1:16" x14ac:dyDescent="0.25">
      <c r="A40" s="38" t="s">
        <v>35</v>
      </c>
      <c r="B40" s="134"/>
      <c r="C40" s="134"/>
      <c r="D40" s="134"/>
      <c r="E40" s="202"/>
      <c r="F40" s="202"/>
      <c r="G40" s="134" t="s">
        <v>271</v>
      </c>
      <c r="H40" s="134" t="s">
        <v>271</v>
      </c>
      <c r="I40" s="134">
        <v>95.6</v>
      </c>
      <c r="J40" s="134">
        <v>97.4</v>
      </c>
      <c r="K40" s="134" t="s">
        <v>271</v>
      </c>
      <c r="L40" s="134" t="s">
        <v>271</v>
      </c>
      <c r="M40" s="96"/>
      <c r="N40" s="96"/>
      <c r="O40" s="96" t="s">
        <v>271</v>
      </c>
      <c r="P40" s="74"/>
    </row>
    <row r="41" spans="1:16" x14ac:dyDescent="0.25">
      <c r="A41" s="38" t="s">
        <v>36</v>
      </c>
      <c r="B41" s="134">
        <v>16.64</v>
      </c>
      <c r="C41" s="134">
        <v>2.0569429834231299</v>
      </c>
      <c r="D41" s="134">
        <v>48.972242889999997</v>
      </c>
      <c r="E41" s="202">
        <v>47</v>
      </c>
      <c r="F41" s="202">
        <v>49</v>
      </c>
      <c r="G41" s="134">
        <v>15.2</v>
      </c>
      <c r="H41" s="134">
        <v>40</v>
      </c>
      <c r="I41" s="134">
        <v>21.8</v>
      </c>
      <c r="J41" s="134">
        <v>68.5</v>
      </c>
      <c r="K41" s="134">
        <v>40.700000762939503</v>
      </c>
      <c r="L41" s="134">
        <v>23.5</v>
      </c>
      <c r="M41" s="96">
        <v>4</v>
      </c>
      <c r="N41" s="96">
        <v>882</v>
      </c>
      <c r="O41" s="96">
        <v>68.2</v>
      </c>
      <c r="P41" s="74"/>
    </row>
    <row r="42" spans="1:16" x14ac:dyDescent="0.25">
      <c r="A42" s="38" t="s">
        <v>37</v>
      </c>
      <c r="B42" s="134">
        <v>35.57</v>
      </c>
      <c r="C42" s="134">
        <v>1.97895016197841</v>
      </c>
      <c r="D42" s="134">
        <v>54.649553109999999</v>
      </c>
      <c r="E42" s="202">
        <v>41</v>
      </c>
      <c r="F42" s="202">
        <v>37</v>
      </c>
      <c r="G42" s="134">
        <v>5.7</v>
      </c>
      <c r="H42" s="134">
        <v>20.2</v>
      </c>
      <c r="I42" s="134">
        <v>12.1</v>
      </c>
      <c r="J42" s="134">
        <v>50.8</v>
      </c>
      <c r="K42" s="134">
        <v>39.9</v>
      </c>
      <c r="L42" s="134">
        <v>28.8</v>
      </c>
      <c r="M42" s="96">
        <v>1.3</v>
      </c>
      <c r="N42" s="96">
        <v>856</v>
      </c>
      <c r="O42" s="96">
        <v>54.7</v>
      </c>
      <c r="P42" s="74"/>
    </row>
    <row r="43" spans="1:16" x14ac:dyDescent="0.25">
      <c r="A43" s="38" t="s">
        <v>38</v>
      </c>
      <c r="B43" s="134"/>
      <c r="C43" s="134"/>
      <c r="D43" s="134"/>
      <c r="E43" s="202"/>
      <c r="F43" s="202"/>
      <c r="G43" s="134" t="s">
        <v>271</v>
      </c>
      <c r="H43" s="134" t="s">
        <v>271</v>
      </c>
      <c r="I43" s="134"/>
      <c r="J43" s="134"/>
      <c r="K43" s="134" t="s">
        <v>271</v>
      </c>
      <c r="L43" s="134" t="s">
        <v>271</v>
      </c>
      <c r="M43" s="96"/>
      <c r="N43" s="96"/>
      <c r="O43" s="96" t="s">
        <v>271</v>
      </c>
      <c r="P43" s="74"/>
    </row>
    <row r="44" spans="1:16" x14ac:dyDescent="0.25">
      <c r="A44" s="38" t="s">
        <v>39</v>
      </c>
      <c r="B44" s="134">
        <v>1101.96</v>
      </c>
      <c r="C44" s="134">
        <v>3.8513094238230101</v>
      </c>
      <c r="D44" s="134">
        <v>49.465448600000002</v>
      </c>
      <c r="E44" s="202">
        <v>93</v>
      </c>
      <c r="F44" s="202">
        <v>93</v>
      </c>
      <c r="G44" s="134">
        <v>76.3</v>
      </c>
      <c r="H44" s="134">
        <v>99.7</v>
      </c>
      <c r="I44" s="134">
        <v>99.1</v>
      </c>
      <c r="J44" s="134">
        <v>99</v>
      </c>
      <c r="K44" s="134">
        <v>1.79999995231628</v>
      </c>
      <c r="L44" s="134">
        <v>0.5</v>
      </c>
      <c r="M44" s="96">
        <v>0.6</v>
      </c>
      <c r="N44" s="96">
        <v>22</v>
      </c>
      <c r="O44" s="96" t="s">
        <v>271</v>
      </c>
      <c r="P44" s="74"/>
    </row>
    <row r="45" spans="1:16" x14ac:dyDescent="0.25">
      <c r="A45" s="38" t="s">
        <v>40</v>
      </c>
      <c r="B45" s="134">
        <v>425.63</v>
      </c>
      <c r="C45" s="134">
        <v>3.09517428574474</v>
      </c>
      <c r="D45" s="134">
        <v>55.786720809999998</v>
      </c>
      <c r="E45" s="202">
        <v>99</v>
      </c>
      <c r="F45" s="202">
        <v>99</v>
      </c>
      <c r="G45" s="134">
        <v>87.9</v>
      </c>
      <c r="H45" s="134">
        <v>99.9</v>
      </c>
      <c r="I45" s="134">
        <v>76.5</v>
      </c>
      <c r="J45" s="134">
        <v>95.5</v>
      </c>
      <c r="K45" s="134">
        <v>8.1</v>
      </c>
      <c r="L45" s="134">
        <v>2.4</v>
      </c>
      <c r="M45" s="96"/>
      <c r="N45" s="96">
        <v>27</v>
      </c>
      <c r="O45" s="96">
        <v>96.2</v>
      </c>
      <c r="P45" s="74"/>
    </row>
    <row r="46" spans="1:16" x14ac:dyDescent="0.25">
      <c r="A46" s="38" t="s">
        <v>41</v>
      </c>
      <c r="B46" s="134">
        <v>374.24</v>
      </c>
      <c r="C46" s="134">
        <v>5.40994315432844</v>
      </c>
      <c r="D46" s="134">
        <v>75.124550339999999</v>
      </c>
      <c r="E46" s="202">
        <v>92</v>
      </c>
      <c r="F46" s="202">
        <v>93</v>
      </c>
      <c r="G46" s="134">
        <v>81</v>
      </c>
      <c r="H46" s="134">
        <v>99.2</v>
      </c>
      <c r="I46" s="134">
        <v>81.099999999999994</v>
      </c>
      <c r="J46" s="134">
        <v>91.4</v>
      </c>
      <c r="K46" s="134">
        <v>12.699999809265099</v>
      </c>
      <c r="L46" s="134">
        <v>3.4000000953674299</v>
      </c>
      <c r="M46" s="96">
        <v>0.5</v>
      </c>
      <c r="N46" s="96">
        <v>64</v>
      </c>
      <c r="O46" s="96">
        <v>97.2</v>
      </c>
      <c r="P46" s="74"/>
    </row>
    <row r="47" spans="1:16" x14ac:dyDescent="0.25">
      <c r="A47" s="38" t="s">
        <v>42</v>
      </c>
      <c r="B47" s="134">
        <v>58.54</v>
      </c>
      <c r="C47" s="134">
        <v>2.2173203516254398</v>
      </c>
      <c r="D47" s="134">
        <v>32.86066417</v>
      </c>
      <c r="E47" s="202">
        <v>91</v>
      </c>
      <c r="F47" s="202">
        <v>90</v>
      </c>
      <c r="G47" s="134">
        <v>19.399999999999999</v>
      </c>
      <c r="H47" s="134">
        <v>82.2</v>
      </c>
      <c r="I47" s="134">
        <v>35.799999999999997</v>
      </c>
      <c r="J47" s="134">
        <v>90.1</v>
      </c>
      <c r="K47" s="134">
        <v>32.099998474121101</v>
      </c>
      <c r="L47" s="134">
        <v>16.899999618530298</v>
      </c>
      <c r="M47" s="96">
        <v>0.1</v>
      </c>
      <c r="N47" s="96">
        <v>335</v>
      </c>
      <c r="O47" s="96">
        <v>92.1</v>
      </c>
      <c r="P47" s="74"/>
    </row>
    <row r="48" spans="1:16" x14ac:dyDescent="0.25">
      <c r="A48" s="38" t="s">
        <v>43</v>
      </c>
      <c r="B48" s="134">
        <v>19.75</v>
      </c>
      <c r="C48" s="134">
        <v>0.169990390346797</v>
      </c>
      <c r="D48" s="134">
        <v>6.4294838099999998</v>
      </c>
      <c r="E48" s="202">
        <v>81</v>
      </c>
      <c r="F48" s="202">
        <v>80</v>
      </c>
      <c r="G48" s="134">
        <v>20.399999999999999</v>
      </c>
      <c r="H48" s="134">
        <v>80.099999999999994</v>
      </c>
      <c r="I48" s="134">
        <v>28.7</v>
      </c>
      <c r="J48" s="134">
        <v>52.4</v>
      </c>
      <c r="K48" s="134">
        <v>42.599998474121101</v>
      </c>
      <c r="L48" s="134">
        <v>23.399999618530298</v>
      </c>
      <c r="M48" s="96">
        <v>0.7</v>
      </c>
      <c r="N48" s="96">
        <v>693</v>
      </c>
      <c r="O48" s="96">
        <v>88.4</v>
      </c>
      <c r="P48" s="74"/>
    </row>
    <row r="49" spans="1:16" x14ac:dyDescent="0.25">
      <c r="A49" s="38" t="s">
        <v>44</v>
      </c>
      <c r="B49" s="134">
        <v>58.79</v>
      </c>
      <c r="C49" s="134">
        <v>4.2119208520150702</v>
      </c>
      <c r="D49" s="134">
        <v>81.762463870000005</v>
      </c>
      <c r="E49" s="202">
        <v>69</v>
      </c>
      <c r="F49" s="202">
        <v>70</v>
      </c>
      <c r="G49" s="134">
        <v>30.1</v>
      </c>
      <c r="H49" s="134">
        <v>91.2</v>
      </c>
      <c r="I49" s="134">
        <v>15</v>
      </c>
      <c r="J49" s="134">
        <v>76.5</v>
      </c>
      <c r="K49" s="134">
        <v>21.2</v>
      </c>
      <c r="L49" s="134">
        <v>12.3</v>
      </c>
      <c r="M49" s="96">
        <v>3.1</v>
      </c>
      <c r="N49" s="96">
        <v>442</v>
      </c>
      <c r="O49" s="96">
        <v>93.2</v>
      </c>
      <c r="P49" s="74"/>
    </row>
    <row r="50" spans="1:16" x14ac:dyDescent="0.25">
      <c r="A50" s="38" t="s">
        <v>45</v>
      </c>
      <c r="B50" s="134">
        <v>929.11</v>
      </c>
      <c r="C50" s="134">
        <v>6.7676015203870703</v>
      </c>
      <c r="D50" s="134">
        <v>72.667453260000002</v>
      </c>
      <c r="E50" s="202">
        <v>96</v>
      </c>
      <c r="F50" s="202">
        <v>96</v>
      </c>
      <c r="G50" s="134">
        <v>76.2</v>
      </c>
      <c r="H50" s="134">
        <v>90</v>
      </c>
      <c r="I50" s="134">
        <v>94.5</v>
      </c>
      <c r="J50" s="134">
        <v>97.8</v>
      </c>
      <c r="K50" s="134"/>
      <c r="L50" s="134"/>
      <c r="M50" s="96">
        <v>0.4</v>
      </c>
      <c r="N50" s="96">
        <v>25</v>
      </c>
      <c r="O50" s="96">
        <v>98.1</v>
      </c>
      <c r="P50" s="74"/>
    </row>
    <row r="51" spans="1:16" x14ac:dyDescent="0.25">
      <c r="A51" s="38" t="s">
        <v>46</v>
      </c>
      <c r="B51" s="134">
        <v>75.45</v>
      </c>
      <c r="C51" s="134">
        <v>1.67853849066845</v>
      </c>
      <c r="D51" s="134">
        <v>29.364208519999998</v>
      </c>
      <c r="E51" s="202">
        <v>84</v>
      </c>
      <c r="F51" s="202">
        <v>78</v>
      </c>
      <c r="G51" s="134">
        <v>15.5</v>
      </c>
      <c r="H51" s="134">
        <v>73.599999999999994</v>
      </c>
      <c r="I51" s="134">
        <v>22.5</v>
      </c>
      <c r="J51" s="134">
        <v>81.900000000000006</v>
      </c>
      <c r="K51" s="134">
        <v>21.6</v>
      </c>
      <c r="L51" s="134">
        <v>12.8</v>
      </c>
      <c r="M51" s="96">
        <v>2.8</v>
      </c>
      <c r="N51" s="96">
        <v>645</v>
      </c>
      <c r="O51" s="96">
        <v>93.2</v>
      </c>
      <c r="P51" s="74"/>
    </row>
    <row r="52" spans="1:16" x14ac:dyDescent="0.25">
      <c r="A52" s="38" t="s">
        <v>47</v>
      </c>
      <c r="B52" s="134">
        <v>852.09</v>
      </c>
      <c r="C52" s="134">
        <v>6.3882875905409904</v>
      </c>
      <c r="D52" s="134">
        <v>81.867098150000004</v>
      </c>
      <c r="E52" s="202">
        <v>92</v>
      </c>
      <c r="F52" s="202">
        <v>89</v>
      </c>
      <c r="G52" s="134" t="s">
        <v>271</v>
      </c>
      <c r="H52" s="134">
        <v>99.9</v>
      </c>
      <c r="I52" s="134">
        <v>97</v>
      </c>
      <c r="J52" s="134">
        <v>99.6</v>
      </c>
      <c r="K52" s="134" t="s">
        <v>271</v>
      </c>
      <c r="L52" s="134" t="s">
        <v>271</v>
      </c>
      <c r="M52" s="96"/>
      <c r="N52" s="96">
        <v>8</v>
      </c>
      <c r="O52" s="96">
        <v>100</v>
      </c>
      <c r="P52" s="74"/>
    </row>
    <row r="53" spans="1:16" x14ac:dyDescent="0.25">
      <c r="A53" s="38" t="s">
        <v>48</v>
      </c>
      <c r="B53" s="134"/>
      <c r="C53" s="134">
        <v>10.5736624889939</v>
      </c>
      <c r="D53" s="134">
        <v>95.613105200000007</v>
      </c>
      <c r="E53" s="202">
        <v>99</v>
      </c>
      <c r="F53" s="202">
        <v>99</v>
      </c>
      <c r="G53" s="134">
        <v>73.7</v>
      </c>
      <c r="H53" s="134">
        <v>99.9</v>
      </c>
      <c r="I53" s="134">
        <v>93.2</v>
      </c>
      <c r="J53" s="134">
        <v>94.9</v>
      </c>
      <c r="K53" s="134" t="s">
        <v>271</v>
      </c>
      <c r="L53" s="134" t="s">
        <v>271</v>
      </c>
      <c r="M53" s="96">
        <v>0.4</v>
      </c>
      <c r="N53" s="96">
        <v>39</v>
      </c>
      <c r="O53" s="96">
        <v>98.5</v>
      </c>
      <c r="P53" s="74"/>
    </row>
    <row r="54" spans="1:16" x14ac:dyDescent="0.25">
      <c r="A54" s="38" t="s">
        <v>49</v>
      </c>
      <c r="B54" s="134"/>
      <c r="C54" s="134"/>
      <c r="D54" s="134"/>
      <c r="E54" s="202"/>
      <c r="F54" s="202"/>
      <c r="G54" s="134" t="s">
        <v>271</v>
      </c>
      <c r="H54" s="134" t="s">
        <v>271</v>
      </c>
      <c r="I54" s="134"/>
      <c r="J54" s="134"/>
      <c r="K54" s="134" t="s">
        <v>271</v>
      </c>
      <c r="L54" s="134" t="s">
        <v>271</v>
      </c>
      <c r="M54" s="96"/>
      <c r="N54" s="96"/>
      <c r="O54" s="96" t="s">
        <v>271</v>
      </c>
      <c r="P54" s="74"/>
    </row>
    <row r="55" spans="1:16" x14ac:dyDescent="0.25">
      <c r="A55" s="38" t="s">
        <v>50</v>
      </c>
      <c r="B55" s="134">
        <v>1563.32</v>
      </c>
      <c r="C55" s="134">
        <v>3.33201922181828</v>
      </c>
      <c r="D55" s="134">
        <v>45.22522893</v>
      </c>
      <c r="E55" s="202">
        <v>97</v>
      </c>
      <c r="F55" s="202">
        <v>90</v>
      </c>
      <c r="G55" s="134" t="s">
        <v>271</v>
      </c>
      <c r="H55" s="134">
        <v>97.4</v>
      </c>
      <c r="I55" s="134">
        <v>100</v>
      </c>
      <c r="J55" s="134">
        <v>100</v>
      </c>
      <c r="K55" s="134" t="s">
        <v>271</v>
      </c>
      <c r="L55" s="134" t="s">
        <v>271</v>
      </c>
      <c r="M55" s="96">
        <v>0.1</v>
      </c>
      <c r="N55" s="96">
        <v>7</v>
      </c>
      <c r="O55" s="96"/>
      <c r="P55" s="74"/>
    </row>
    <row r="56" spans="1:16" x14ac:dyDescent="0.25">
      <c r="A56" s="38" t="s">
        <v>51</v>
      </c>
      <c r="B56" s="134">
        <v>1284.05</v>
      </c>
      <c r="C56" s="134">
        <v>6.2649763833824599</v>
      </c>
      <c r="D56" s="134">
        <v>84.537190190000004</v>
      </c>
      <c r="E56" s="202">
        <v>96</v>
      </c>
      <c r="F56" s="202">
        <v>97</v>
      </c>
      <c r="G56" s="134"/>
      <c r="H56" s="134">
        <v>99.8</v>
      </c>
      <c r="I56" s="134">
        <v>99.1</v>
      </c>
      <c r="J56" s="134">
        <v>100</v>
      </c>
      <c r="K56" s="134" t="s">
        <v>271</v>
      </c>
      <c r="L56" s="134" t="s">
        <v>271</v>
      </c>
      <c r="M56" s="96">
        <v>0.1</v>
      </c>
      <c r="N56" s="96">
        <v>4</v>
      </c>
      <c r="O56" s="96" t="s">
        <v>271</v>
      </c>
      <c r="P56" s="74"/>
    </row>
    <row r="57" spans="1:16" x14ac:dyDescent="0.25">
      <c r="A57" s="38" t="s">
        <v>52</v>
      </c>
      <c r="B57" s="134">
        <v>5497.39</v>
      </c>
      <c r="C57" s="134">
        <v>9.1587341086891794</v>
      </c>
      <c r="D57" s="134">
        <v>84.764188720000007</v>
      </c>
      <c r="E57" s="202">
        <v>98</v>
      </c>
      <c r="F57" s="202">
        <v>97</v>
      </c>
      <c r="G57" s="134" t="s">
        <v>271</v>
      </c>
      <c r="H57" s="134">
        <v>94.4</v>
      </c>
      <c r="I57" s="134">
        <v>99.6</v>
      </c>
      <c r="J57" s="134">
        <v>100</v>
      </c>
      <c r="K57" s="134" t="s">
        <v>271</v>
      </c>
      <c r="L57" s="134" t="s">
        <v>271</v>
      </c>
      <c r="M57" s="96">
        <v>0.1</v>
      </c>
      <c r="N57" s="96">
        <v>6</v>
      </c>
      <c r="O57" s="96" t="s">
        <v>271</v>
      </c>
      <c r="P57" s="74"/>
    </row>
    <row r="58" spans="1:16" x14ac:dyDescent="0.25">
      <c r="A58" s="38" t="s">
        <v>53</v>
      </c>
      <c r="B58" s="134">
        <v>81.73</v>
      </c>
      <c r="C58" s="134">
        <v>6.7508475871544</v>
      </c>
      <c r="D58" s="134">
        <v>63.878538810000002</v>
      </c>
      <c r="E58" s="202">
        <v>68</v>
      </c>
      <c r="F58" s="202">
        <v>75</v>
      </c>
      <c r="G58" s="134">
        <v>19</v>
      </c>
      <c r="H58" s="134">
        <v>87.4</v>
      </c>
      <c r="I58" s="134">
        <v>47.4</v>
      </c>
      <c r="J58" s="134">
        <v>90</v>
      </c>
      <c r="K58" s="134">
        <v>33.5</v>
      </c>
      <c r="L58" s="134">
        <v>29.799999237060501</v>
      </c>
      <c r="M58" s="96">
        <v>1.3</v>
      </c>
      <c r="N58" s="96">
        <v>229</v>
      </c>
      <c r="O58" s="96">
        <v>87.7</v>
      </c>
      <c r="P58" s="74"/>
    </row>
    <row r="59" spans="1:16" x14ac:dyDescent="0.25">
      <c r="A59" s="38" t="s">
        <v>54</v>
      </c>
      <c r="B59" s="134">
        <v>383.65</v>
      </c>
      <c r="C59" s="134">
        <v>3.7679728541473301</v>
      </c>
      <c r="D59" s="134">
        <v>68.685524139999998</v>
      </c>
      <c r="E59" s="202">
        <v>91</v>
      </c>
      <c r="F59" s="202">
        <v>77</v>
      </c>
      <c r="G59" s="134" t="s">
        <v>271</v>
      </c>
      <c r="H59" s="134">
        <v>96</v>
      </c>
      <c r="I59" s="134"/>
      <c r="J59" s="134"/>
      <c r="K59" s="134" t="s">
        <v>271</v>
      </c>
      <c r="L59" s="134" t="s">
        <v>271</v>
      </c>
      <c r="M59" s="96"/>
      <c r="N59" s="96"/>
      <c r="O59" s="96"/>
      <c r="P59" s="74"/>
    </row>
    <row r="60" spans="1:16" x14ac:dyDescent="0.25">
      <c r="A60" s="38" t="s">
        <v>55</v>
      </c>
      <c r="B60" s="134">
        <v>396.69</v>
      </c>
      <c r="C60" s="134">
        <v>2.9273756484804601</v>
      </c>
      <c r="D60" s="134">
        <v>66.899553470000001</v>
      </c>
      <c r="E60" s="202">
        <v>84</v>
      </c>
      <c r="F60" s="202">
        <v>86</v>
      </c>
      <c r="G60" s="134">
        <v>69.5</v>
      </c>
      <c r="H60" s="134">
        <v>99.6</v>
      </c>
      <c r="I60" s="134">
        <v>84</v>
      </c>
      <c r="J60" s="134">
        <v>84.7</v>
      </c>
      <c r="K60" s="134">
        <v>7.0999999046325701</v>
      </c>
      <c r="L60" s="134">
        <v>4</v>
      </c>
      <c r="M60" s="96">
        <v>0.9</v>
      </c>
      <c r="N60" s="96">
        <v>92</v>
      </c>
      <c r="O60" s="96">
        <v>98</v>
      </c>
      <c r="P60" s="74"/>
    </row>
    <row r="61" spans="1:16" x14ac:dyDescent="0.25">
      <c r="A61" s="38" t="s">
        <v>56</v>
      </c>
      <c r="B61" s="134">
        <v>530.11</v>
      </c>
      <c r="C61" s="134">
        <v>4.5081565729240998</v>
      </c>
      <c r="D61" s="134">
        <v>49.209836809999999</v>
      </c>
      <c r="E61" s="202">
        <v>85</v>
      </c>
      <c r="F61" s="202">
        <v>81</v>
      </c>
      <c r="G61" s="134">
        <v>80.099999999999994</v>
      </c>
      <c r="H61" s="134">
        <v>96.7</v>
      </c>
      <c r="I61" s="134">
        <v>84.7</v>
      </c>
      <c r="J61" s="134">
        <v>86.9</v>
      </c>
      <c r="K61" s="134">
        <v>23.9</v>
      </c>
      <c r="L61" s="134">
        <v>5.0999999999999996</v>
      </c>
      <c r="M61" s="96">
        <v>0.3</v>
      </c>
      <c r="N61" s="96">
        <v>64</v>
      </c>
      <c r="O61" s="96" t="s">
        <v>271</v>
      </c>
      <c r="P61" s="74"/>
    </row>
    <row r="62" spans="1:16" x14ac:dyDescent="0.25">
      <c r="A62" s="38" t="s">
        <v>57</v>
      </c>
      <c r="B62" s="134">
        <v>156.63999999999999</v>
      </c>
      <c r="C62" s="134">
        <v>2.1553845009222199</v>
      </c>
      <c r="D62" s="134">
        <v>38.201711269999997</v>
      </c>
      <c r="E62" s="202">
        <v>94</v>
      </c>
      <c r="F62" s="202">
        <v>94</v>
      </c>
      <c r="G62" s="134">
        <v>58.5</v>
      </c>
      <c r="H62" s="134">
        <v>91.5</v>
      </c>
      <c r="I62" s="134">
        <v>94.7</v>
      </c>
      <c r="J62" s="134">
        <v>99.4</v>
      </c>
      <c r="K62" s="134">
        <v>22.299999237060501</v>
      </c>
      <c r="L62" s="134">
        <v>7</v>
      </c>
      <c r="M62" s="96">
        <v>0.1</v>
      </c>
      <c r="N62" s="96">
        <v>33</v>
      </c>
      <c r="O62" s="96">
        <v>90.3</v>
      </c>
      <c r="P62" s="74"/>
    </row>
    <row r="63" spans="1:16" x14ac:dyDescent="0.25">
      <c r="A63" s="38" t="s">
        <v>58</v>
      </c>
      <c r="B63" s="134">
        <v>283.16000000000003</v>
      </c>
      <c r="C63" s="134">
        <v>4.4695083235505599</v>
      </c>
      <c r="D63" s="134">
        <v>65.99590164</v>
      </c>
      <c r="E63" s="202">
        <v>85</v>
      </c>
      <c r="F63" s="202">
        <v>85</v>
      </c>
      <c r="G63" s="134">
        <v>72</v>
      </c>
      <c r="H63" s="134">
        <v>99.9</v>
      </c>
      <c r="I63" s="134">
        <v>75</v>
      </c>
      <c r="J63" s="134">
        <v>93.8</v>
      </c>
      <c r="K63" s="134">
        <v>13.6</v>
      </c>
      <c r="L63" s="134">
        <v>5</v>
      </c>
      <c r="M63" s="96">
        <v>0.6</v>
      </c>
      <c r="N63" s="96">
        <v>54</v>
      </c>
      <c r="O63" s="96">
        <v>96</v>
      </c>
      <c r="P63" s="74"/>
    </row>
    <row r="64" spans="1:16" x14ac:dyDescent="0.25">
      <c r="A64" s="38" t="s">
        <v>59</v>
      </c>
      <c r="B64" s="134">
        <v>280</v>
      </c>
      <c r="C64" s="134">
        <v>2.9327104423328798</v>
      </c>
      <c r="D64" s="134">
        <v>77.093835630000001</v>
      </c>
      <c r="E64" s="202">
        <v>25</v>
      </c>
      <c r="F64" s="202">
        <v>30</v>
      </c>
      <c r="G64" s="134">
        <v>12.6</v>
      </c>
      <c r="H64" s="134">
        <v>68.3</v>
      </c>
      <c r="I64" s="134">
        <v>74.5</v>
      </c>
      <c r="J64" s="134">
        <v>47.9</v>
      </c>
      <c r="K64" s="134">
        <v>26.200000762939499</v>
      </c>
      <c r="L64" s="134">
        <v>5.5999999046325701</v>
      </c>
      <c r="M64" s="96">
        <v>6.5</v>
      </c>
      <c r="N64" s="96">
        <v>342</v>
      </c>
      <c r="O64" s="96">
        <v>91.3</v>
      </c>
      <c r="P64" s="74"/>
    </row>
    <row r="65" spans="1:16" x14ac:dyDescent="0.25">
      <c r="A65" s="38" t="s">
        <v>60</v>
      </c>
      <c r="B65" s="134">
        <v>30.94</v>
      </c>
      <c r="C65" s="134">
        <v>1.52746400371587</v>
      </c>
      <c r="D65" s="134">
        <v>45.755837530000001</v>
      </c>
      <c r="E65" s="202">
        <v>95</v>
      </c>
      <c r="F65" s="202">
        <v>99</v>
      </c>
      <c r="G65" s="134">
        <v>8.4</v>
      </c>
      <c r="H65" s="134">
        <v>34.1</v>
      </c>
      <c r="I65" s="134">
        <v>15.7</v>
      </c>
      <c r="J65" s="134">
        <v>57.8</v>
      </c>
      <c r="K65" s="134">
        <v>50.299999237060497</v>
      </c>
      <c r="L65" s="134">
        <v>38.799999237060497</v>
      </c>
      <c r="M65" s="96">
        <v>0.6</v>
      </c>
      <c r="N65" s="96">
        <v>501</v>
      </c>
      <c r="O65" s="96">
        <v>88.5</v>
      </c>
      <c r="P65" s="74"/>
    </row>
    <row r="66" spans="1:16" x14ac:dyDescent="0.25">
      <c r="A66" s="38" t="s">
        <v>61</v>
      </c>
      <c r="B66" s="134">
        <v>112.01</v>
      </c>
      <c r="C66" s="134">
        <v>5.0283959024487102</v>
      </c>
      <c r="D66" s="134">
        <v>78.823702699999998</v>
      </c>
      <c r="E66" s="202">
        <v>93</v>
      </c>
      <c r="F66" s="202">
        <v>93</v>
      </c>
      <c r="G66" s="134" t="s">
        <v>271</v>
      </c>
      <c r="H66" s="134">
        <v>99.4</v>
      </c>
      <c r="I66" s="134">
        <v>97.2</v>
      </c>
      <c r="J66" s="134">
        <v>99.6</v>
      </c>
      <c r="K66" s="134" t="s">
        <v>271</v>
      </c>
      <c r="L66" s="134" t="s">
        <v>271</v>
      </c>
      <c r="M66" s="96">
        <v>0.7</v>
      </c>
      <c r="N66" s="96">
        <v>9</v>
      </c>
      <c r="O66" s="96" t="s">
        <v>271</v>
      </c>
      <c r="P66" s="74"/>
    </row>
    <row r="67" spans="1:16" x14ac:dyDescent="0.25">
      <c r="A67" s="38" t="s">
        <v>737</v>
      </c>
      <c r="B67" s="134">
        <v>232.72</v>
      </c>
      <c r="C67" s="134">
        <v>7.0049094948616801</v>
      </c>
      <c r="D67" s="134">
        <v>75.712875819999994</v>
      </c>
      <c r="E67" s="202">
        <v>90</v>
      </c>
      <c r="F67" s="202">
        <v>89</v>
      </c>
      <c r="G67" s="134">
        <v>66.099999999999994</v>
      </c>
      <c r="H67" s="134">
        <v>88.3</v>
      </c>
      <c r="I67" s="134">
        <v>57.5</v>
      </c>
      <c r="J67" s="134">
        <v>74.099999999999994</v>
      </c>
      <c r="K67" s="134">
        <v>25.5</v>
      </c>
      <c r="L67" s="134">
        <v>5.8000001907348597</v>
      </c>
      <c r="M67" s="96">
        <v>27.4</v>
      </c>
      <c r="N67" s="96">
        <v>389</v>
      </c>
      <c r="O67" s="96">
        <v>98.5</v>
      </c>
      <c r="P67" s="74"/>
    </row>
    <row r="68" spans="1:16" x14ac:dyDescent="0.25">
      <c r="A68" s="38" t="s">
        <v>62</v>
      </c>
      <c r="B68" s="134">
        <v>24.28</v>
      </c>
      <c r="C68" s="134">
        <v>2.8675667502214202</v>
      </c>
      <c r="D68" s="134">
        <v>58.709722399999997</v>
      </c>
      <c r="E68" s="202">
        <v>73</v>
      </c>
      <c r="F68" s="202">
        <v>65</v>
      </c>
      <c r="G68" s="134">
        <v>36.5</v>
      </c>
      <c r="H68" s="134">
        <v>27.7</v>
      </c>
      <c r="I68" s="134">
        <v>28</v>
      </c>
      <c r="J68" s="134">
        <v>57.3</v>
      </c>
      <c r="K68" s="134">
        <v>38.4</v>
      </c>
      <c r="L68" s="134">
        <v>23.6</v>
      </c>
      <c r="M68" s="96">
        <v>0.9</v>
      </c>
      <c r="N68" s="96">
        <v>353</v>
      </c>
      <c r="O68" s="96">
        <v>62.4</v>
      </c>
      <c r="P68" s="74"/>
    </row>
    <row r="69" spans="1:16" x14ac:dyDescent="0.25">
      <c r="A69" s="38" t="s">
        <v>63</v>
      </c>
      <c r="B69" s="134"/>
      <c r="C69" s="134"/>
      <c r="D69" s="134"/>
      <c r="E69" s="202"/>
      <c r="F69" s="202"/>
      <c r="G69" s="134"/>
      <c r="H69" s="134" t="s">
        <v>271</v>
      </c>
      <c r="I69" s="134"/>
      <c r="J69" s="134"/>
      <c r="K69" s="134" t="s">
        <v>271</v>
      </c>
      <c r="L69" s="134" t="s">
        <v>271</v>
      </c>
      <c r="M69" s="96"/>
      <c r="N69" s="96"/>
      <c r="O69" s="96" t="s">
        <v>271</v>
      </c>
      <c r="P69" s="74"/>
    </row>
    <row r="70" spans="1:16" x14ac:dyDescent="0.25">
      <c r="A70" s="38" t="s">
        <v>64</v>
      </c>
      <c r="B70" s="134">
        <v>174.93</v>
      </c>
      <c r="C70" s="134">
        <v>2.9532081098044101</v>
      </c>
      <c r="D70" s="134">
        <v>65.80966995</v>
      </c>
      <c r="E70" s="202">
        <v>99</v>
      </c>
      <c r="F70" s="202">
        <v>94</v>
      </c>
      <c r="G70" s="134">
        <v>44.3</v>
      </c>
      <c r="H70" s="134">
        <v>99.9</v>
      </c>
      <c r="I70" s="134">
        <v>91.1</v>
      </c>
      <c r="J70" s="134">
        <v>95.7</v>
      </c>
      <c r="K70" s="134" t="s">
        <v>271</v>
      </c>
      <c r="L70" s="134" t="s">
        <v>271</v>
      </c>
      <c r="M70" s="96"/>
      <c r="N70" s="96">
        <v>30</v>
      </c>
      <c r="O70" s="96"/>
      <c r="P70" s="74"/>
    </row>
    <row r="71" spans="1:16" x14ac:dyDescent="0.25">
      <c r="A71" s="38" t="s">
        <v>65</v>
      </c>
      <c r="B71" s="134">
        <v>4005.48</v>
      </c>
      <c r="C71" s="134">
        <v>7.2898142731073001</v>
      </c>
      <c r="D71" s="134">
        <v>75.308707119999994</v>
      </c>
      <c r="E71" s="202">
        <v>89</v>
      </c>
      <c r="F71" s="202">
        <v>94</v>
      </c>
      <c r="G71" s="134">
        <v>85.5</v>
      </c>
      <c r="H71" s="134">
        <v>99.9</v>
      </c>
      <c r="I71" s="134">
        <v>97.6</v>
      </c>
      <c r="J71" s="134">
        <v>100</v>
      </c>
      <c r="K71" s="134" t="s">
        <v>271</v>
      </c>
      <c r="L71" s="134" t="s">
        <v>271</v>
      </c>
      <c r="M71" s="96"/>
      <c r="N71" s="96">
        <v>3</v>
      </c>
      <c r="O71" s="96" t="s">
        <v>271</v>
      </c>
      <c r="P71" s="74"/>
    </row>
    <row r="72" spans="1:16" x14ac:dyDescent="0.25">
      <c r="A72" s="38" t="s">
        <v>66</v>
      </c>
      <c r="B72" s="134">
        <v>4026.15</v>
      </c>
      <c r="C72" s="134">
        <v>9.0245143762019602</v>
      </c>
      <c r="D72" s="134">
        <v>78.205285590000003</v>
      </c>
      <c r="E72" s="202">
        <v>96</v>
      </c>
      <c r="F72" s="202">
        <v>90</v>
      </c>
      <c r="G72" s="134">
        <v>78.400000000000006</v>
      </c>
      <c r="H72" s="134">
        <v>97.4</v>
      </c>
      <c r="I72" s="134">
        <v>98.7</v>
      </c>
      <c r="J72" s="134">
        <v>100</v>
      </c>
      <c r="K72" s="134" t="s">
        <v>271</v>
      </c>
      <c r="L72" s="134" t="s">
        <v>271</v>
      </c>
      <c r="M72" s="96">
        <v>0.5</v>
      </c>
      <c r="N72" s="96">
        <v>8</v>
      </c>
      <c r="O72" s="96" t="s">
        <v>271</v>
      </c>
      <c r="P72" s="74"/>
    </row>
    <row r="73" spans="1:16" x14ac:dyDescent="0.25">
      <c r="A73" s="38" t="s">
        <v>67</v>
      </c>
      <c r="B73" s="134"/>
      <c r="C73" s="134"/>
      <c r="D73" s="134"/>
      <c r="E73" s="202"/>
      <c r="F73" s="202"/>
      <c r="G73" s="134"/>
      <c r="H73" s="134" t="s">
        <v>271</v>
      </c>
      <c r="I73" s="134">
        <v>98.5</v>
      </c>
      <c r="J73" s="134">
        <v>100</v>
      </c>
      <c r="K73" s="134" t="s">
        <v>271</v>
      </c>
      <c r="L73" s="134" t="s">
        <v>271</v>
      </c>
      <c r="M73" s="96"/>
      <c r="N73" s="96"/>
      <c r="O73" s="96" t="s">
        <v>271</v>
      </c>
      <c r="P73" s="74"/>
    </row>
    <row r="74" spans="1:16" x14ac:dyDescent="0.25">
      <c r="A74" s="38" t="s">
        <v>68</v>
      </c>
      <c r="B74" s="134">
        <v>197.94</v>
      </c>
      <c r="C74" s="134">
        <v>2.3505809245061702</v>
      </c>
      <c r="D74" s="134">
        <v>68.381100540000006</v>
      </c>
      <c r="E74" s="202">
        <v>75</v>
      </c>
      <c r="F74" s="202">
        <v>63</v>
      </c>
      <c r="G74" s="134">
        <v>31.1</v>
      </c>
      <c r="H74" s="134">
        <v>89.3</v>
      </c>
      <c r="I74" s="134">
        <v>41.9</v>
      </c>
      <c r="J74" s="134">
        <v>93.2</v>
      </c>
      <c r="K74" s="134">
        <v>17.5</v>
      </c>
      <c r="L74" s="134">
        <v>6.5</v>
      </c>
      <c r="M74" s="96">
        <v>4.2</v>
      </c>
      <c r="N74" s="96">
        <v>291</v>
      </c>
      <c r="O74" s="96">
        <v>94.7</v>
      </c>
      <c r="P74" s="74"/>
    </row>
    <row r="75" spans="1:16" x14ac:dyDescent="0.25">
      <c r="A75" s="38" t="s">
        <v>69</v>
      </c>
      <c r="B75" s="134">
        <v>31.88</v>
      </c>
      <c r="C75" s="134">
        <v>5.0456125146449899</v>
      </c>
      <c r="D75" s="134">
        <v>68.737561880000001</v>
      </c>
      <c r="E75" s="202">
        <v>92</v>
      </c>
      <c r="F75" s="202">
        <v>90</v>
      </c>
      <c r="G75" s="134">
        <v>9</v>
      </c>
      <c r="H75" s="134">
        <v>57.2</v>
      </c>
      <c r="I75" s="134">
        <v>58.9</v>
      </c>
      <c r="J75" s="134">
        <v>90.2</v>
      </c>
      <c r="K75" s="134">
        <v>25</v>
      </c>
      <c r="L75" s="134">
        <v>16.399999618530298</v>
      </c>
      <c r="M75" s="96">
        <v>1.6</v>
      </c>
      <c r="N75" s="96">
        <v>706</v>
      </c>
      <c r="O75" s="96">
        <v>86.2</v>
      </c>
      <c r="P75" s="74"/>
    </row>
    <row r="76" spans="1:16" x14ac:dyDescent="0.25">
      <c r="A76" s="38" t="s">
        <v>70</v>
      </c>
      <c r="B76" s="134">
        <v>280.91000000000003</v>
      </c>
      <c r="C76" s="134">
        <v>1.55273053770004</v>
      </c>
      <c r="D76" s="134">
        <v>20.935713719999999</v>
      </c>
      <c r="E76" s="202">
        <v>91</v>
      </c>
      <c r="F76" s="202">
        <v>95</v>
      </c>
      <c r="G76" s="134">
        <v>53.4</v>
      </c>
      <c r="H76" s="134">
        <v>99.9</v>
      </c>
      <c r="I76" s="134">
        <v>86.3</v>
      </c>
      <c r="J76" s="134">
        <v>100</v>
      </c>
      <c r="K76" s="134"/>
      <c r="L76" s="134"/>
      <c r="M76" s="96">
        <v>0.4</v>
      </c>
      <c r="N76" s="96">
        <v>36</v>
      </c>
      <c r="O76" s="96">
        <v>97.6</v>
      </c>
      <c r="P76" s="74"/>
    </row>
    <row r="77" spans="1:16" x14ac:dyDescent="0.25">
      <c r="A77" s="38" t="s">
        <v>71</v>
      </c>
      <c r="B77" s="134">
        <v>4591.8500000000004</v>
      </c>
      <c r="C77" s="134">
        <v>8.6972373239594098</v>
      </c>
      <c r="D77" s="134">
        <v>76.987136480000004</v>
      </c>
      <c r="E77" s="202">
        <v>95</v>
      </c>
      <c r="F77" s="202">
        <v>97</v>
      </c>
      <c r="G77" s="134">
        <v>68.7</v>
      </c>
      <c r="H77" s="134">
        <v>98.7</v>
      </c>
      <c r="I77" s="134">
        <v>99.2</v>
      </c>
      <c r="J77" s="134">
        <v>100</v>
      </c>
      <c r="K77" s="134" t="s">
        <v>271</v>
      </c>
      <c r="L77" s="134" t="s">
        <v>271</v>
      </c>
      <c r="M77" s="96">
        <v>0.2</v>
      </c>
      <c r="N77" s="96">
        <v>6</v>
      </c>
      <c r="O77" s="96" t="s">
        <v>271</v>
      </c>
      <c r="P77" s="74"/>
    </row>
    <row r="78" spans="1:16" x14ac:dyDescent="0.25">
      <c r="A78" s="38" t="s">
        <v>72</v>
      </c>
      <c r="B78" s="134">
        <v>79.59</v>
      </c>
      <c r="C78" s="134">
        <v>2.1288850846756402</v>
      </c>
      <c r="D78" s="134">
        <v>59.845667730000002</v>
      </c>
      <c r="E78" s="202">
        <v>99</v>
      </c>
      <c r="F78" s="202">
        <v>95</v>
      </c>
      <c r="G78" s="134">
        <v>33</v>
      </c>
      <c r="H78" s="134">
        <v>70.8</v>
      </c>
      <c r="I78" s="134">
        <v>14.9</v>
      </c>
      <c r="J78" s="134">
        <v>88.7</v>
      </c>
      <c r="K78" s="134">
        <v>18.799999237060501</v>
      </c>
      <c r="L78" s="134">
        <v>11</v>
      </c>
      <c r="M78" s="96">
        <v>1.7</v>
      </c>
      <c r="N78" s="96">
        <v>319</v>
      </c>
      <c r="O78" s="96">
        <v>90.5</v>
      </c>
      <c r="P78" s="74"/>
    </row>
    <row r="79" spans="1:16" x14ac:dyDescent="0.25">
      <c r="A79" s="38" t="s">
        <v>73</v>
      </c>
      <c r="B79" s="134">
        <v>1504.76</v>
      </c>
      <c r="C79" s="134">
        <v>4.9850391934876104</v>
      </c>
      <c r="D79" s="134">
        <v>61.663465359999996</v>
      </c>
      <c r="E79" s="202">
        <v>99</v>
      </c>
      <c r="F79" s="202">
        <v>97</v>
      </c>
      <c r="G79" s="134" t="s">
        <v>271</v>
      </c>
      <c r="H79" s="134" t="s">
        <v>271</v>
      </c>
      <c r="I79" s="134">
        <v>99</v>
      </c>
      <c r="J79" s="134">
        <v>100</v>
      </c>
      <c r="K79" s="134" t="s">
        <v>271</v>
      </c>
      <c r="L79" s="134" t="s">
        <v>271</v>
      </c>
      <c r="M79" s="96">
        <v>0.2</v>
      </c>
      <c r="N79" s="96">
        <v>3</v>
      </c>
      <c r="O79" s="96" t="s">
        <v>271</v>
      </c>
      <c r="P79" s="74"/>
    </row>
    <row r="80" spans="1:16" x14ac:dyDescent="0.25">
      <c r="A80" s="38" t="s">
        <v>74</v>
      </c>
      <c r="B80" s="134"/>
      <c r="C80" s="134"/>
      <c r="D80" s="134"/>
      <c r="E80" s="202"/>
      <c r="F80" s="202"/>
      <c r="G80" s="134"/>
      <c r="H80" s="134" t="s">
        <v>271</v>
      </c>
      <c r="I80" s="134">
        <v>100</v>
      </c>
      <c r="J80" s="134">
        <v>100</v>
      </c>
      <c r="K80" s="134" t="s">
        <v>271</v>
      </c>
      <c r="L80" s="134" t="s">
        <v>271</v>
      </c>
      <c r="M80" s="96"/>
      <c r="N80" s="96"/>
      <c r="O80" s="96" t="s">
        <v>271</v>
      </c>
      <c r="P80" s="74"/>
    </row>
    <row r="81" spans="1:16" x14ac:dyDescent="0.25">
      <c r="A81" s="38" t="s">
        <v>75</v>
      </c>
      <c r="B81" s="134">
        <v>460.28</v>
      </c>
      <c r="C81" s="134">
        <v>2.82735741320149</v>
      </c>
      <c r="D81" s="134">
        <v>46.368258130000001</v>
      </c>
      <c r="E81" s="202">
        <v>96</v>
      </c>
      <c r="F81" s="202">
        <v>85</v>
      </c>
      <c r="G81" s="134"/>
      <c r="H81" s="134">
        <v>99.3</v>
      </c>
      <c r="I81" s="134">
        <v>98</v>
      </c>
      <c r="J81" s="134">
        <v>96.6</v>
      </c>
      <c r="K81" s="134" t="s">
        <v>271</v>
      </c>
      <c r="L81" s="134" t="s">
        <v>271</v>
      </c>
      <c r="M81" s="96"/>
      <c r="N81" s="96">
        <v>27</v>
      </c>
      <c r="O81" s="96"/>
      <c r="P81" s="74"/>
    </row>
    <row r="82" spans="1:16" x14ac:dyDescent="0.25">
      <c r="A82" s="38" t="s">
        <v>76</v>
      </c>
      <c r="B82" s="134"/>
      <c r="C82" s="134"/>
      <c r="D82" s="134"/>
      <c r="E82" s="202"/>
      <c r="F82" s="202"/>
      <c r="G82" s="134"/>
      <c r="H82" s="134" t="s">
        <v>271</v>
      </c>
      <c r="I82" s="134">
        <v>89.8</v>
      </c>
      <c r="J82" s="134">
        <v>99.5</v>
      </c>
      <c r="K82" s="134" t="s">
        <v>271</v>
      </c>
      <c r="L82" s="134" t="s">
        <v>271</v>
      </c>
      <c r="M82" s="96"/>
      <c r="N82" s="96"/>
      <c r="O82" s="96" t="s">
        <v>271</v>
      </c>
      <c r="P82" s="74"/>
    </row>
    <row r="83" spans="1:16" x14ac:dyDescent="0.25">
      <c r="A83" s="38" t="s">
        <v>77</v>
      </c>
      <c r="B83" s="134">
        <v>224.38</v>
      </c>
      <c r="C83" s="134">
        <v>2.33472901457931</v>
      </c>
      <c r="D83" s="134">
        <v>37.642947560000003</v>
      </c>
      <c r="E83" s="202">
        <v>82</v>
      </c>
      <c r="F83" s="202">
        <v>86</v>
      </c>
      <c r="G83" s="134">
        <v>60.6</v>
      </c>
      <c r="H83" s="134">
        <v>65.5</v>
      </c>
      <c r="I83" s="134">
        <v>63.9</v>
      </c>
      <c r="J83" s="134">
        <v>92.8</v>
      </c>
      <c r="K83" s="134">
        <v>46.5</v>
      </c>
      <c r="L83" s="134">
        <v>12.6</v>
      </c>
      <c r="M83" s="96">
        <v>0.4</v>
      </c>
      <c r="N83" s="96">
        <v>88</v>
      </c>
      <c r="O83" s="96">
        <v>91.3</v>
      </c>
      <c r="P83" s="74"/>
    </row>
    <row r="84" spans="1:16" x14ac:dyDescent="0.25">
      <c r="A84" s="38" t="s">
        <v>78</v>
      </c>
      <c r="B84" s="134">
        <v>25.13</v>
      </c>
      <c r="C84" s="134">
        <v>2.73624478105818</v>
      </c>
      <c r="D84" s="134">
        <v>48.473741930000003</v>
      </c>
      <c r="E84" s="202">
        <v>45</v>
      </c>
      <c r="F84" s="202">
        <v>48</v>
      </c>
      <c r="G84" s="134">
        <v>8.6999999999999993</v>
      </c>
      <c r="H84" s="134">
        <v>62.7</v>
      </c>
      <c r="I84" s="134">
        <v>20.100000000000001</v>
      </c>
      <c r="J84" s="134">
        <v>76.8</v>
      </c>
      <c r="K84" s="134">
        <v>32.4</v>
      </c>
      <c r="L84" s="134">
        <v>18.3</v>
      </c>
      <c r="M84" s="96">
        <v>1.5</v>
      </c>
      <c r="N84" s="96">
        <v>679</v>
      </c>
      <c r="O84" s="96">
        <v>84.3</v>
      </c>
      <c r="P84" s="74"/>
    </row>
    <row r="85" spans="1:16" x14ac:dyDescent="0.25">
      <c r="A85" s="38" t="s">
        <v>79</v>
      </c>
      <c r="B85" s="134">
        <v>39.479999999999997</v>
      </c>
      <c r="C85" s="134">
        <v>1.14512230685864</v>
      </c>
      <c r="D85" s="134">
        <v>20.47370256</v>
      </c>
      <c r="E85" s="202">
        <v>87</v>
      </c>
      <c r="F85" s="202">
        <v>81</v>
      </c>
      <c r="G85" s="134">
        <v>16</v>
      </c>
      <c r="H85" s="134">
        <v>45</v>
      </c>
      <c r="I85" s="134">
        <v>20.8</v>
      </c>
      <c r="J85" s="134">
        <v>79.3</v>
      </c>
      <c r="K85" s="134">
        <v>27.600000381469702</v>
      </c>
      <c r="L85" s="134">
        <v>17</v>
      </c>
      <c r="M85" s="96">
        <v>3.4</v>
      </c>
      <c r="N85" s="96">
        <v>549</v>
      </c>
      <c r="O85" s="96">
        <v>92.4</v>
      </c>
      <c r="P85" s="74"/>
    </row>
    <row r="86" spans="1:16" x14ac:dyDescent="0.25">
      <c r="A86" s="38" t="s">
        <v>80</v>
      </c>
      <c r="B86" s="134">
        <v>184.45</v>
      </c>
      <c r="C86" s="134">
        <v>3.1196980913577002</v>
      </c>
      <c r="D86" s="134">
        <v>59.447692570000001</v>
      </c>
      <c r="E86" s="202">
        <v>97</v>
      </c>
      <c r="F86" s="202">
        <v>99</v>
      </c>
      <c r="G86" s="134">
        <v>33.9</v>
      </c>
      <c r="H86" s="134">
        <v>85.7</v>
      </c>
      <c r="I86" s="134">
        <v>83.7</v>
      </c>
      <c r="J86" s="134">
        <v>98.3</v>
      </c>
      <c r="K86" s="134">
        <v>12</v>
      </c>
      <c r="L86" s="134">
        <v>8.5</v>
      </c>
      <c r="M86" s="96">
        <v>1.7</v>
      </c>
      <c r="N86" s="96">
        <v>229</v>
      </c>
      <c r="O86" s="96">
        <v>90.7</v>
      </c>
      <c r="P86" s="74"/>
    </row>
    <row r="87" spans="1:16" x14ac:dyDescent="0.25">
      <c r="A87" s="38" t="s">
        <v>81</v>
      </c>
      <c r="B87" s="134">
        <v>53.57</v>
      </c>
      <c r="C87" s="134">
        <v>1.2668712814804799</v>
      </c>
      <c r="D87" s="134">
        <v>9.5850360400000003</v>
      </c>
      <c r="E87" s="202">
        <v>60</v>
      </c>
      <c r="F87" s="202">
        <v>53</v>
      </c>
      <c r="G87" s="134">
        <v>34.299999999999997</v>
      </c>
      <c r="H87" s="134">
        <v>41.7</v>
      </c>
      <c r="I87" s="134">
        <v>27.6</v>
      </c>
      <c r="J87" s="134">
        <v>57.7</v>
      </c>
      <c r="K87" s="134">
        <v>21.899999618530298</v>
      </c>
      <c r="L87" s="134">
        <v>11.6000003814697</v>
      </c>
      <c r="M87" s="96">
        <v>1.9</v>
      </c>
      <c r="N87" s="96">
        <v>359</v>
      </c>
      <c r="O87" s="96">
        <v>91</v>
      </c>
      <c r="P87" s="74"/>
    </row>
    <row r="88" spans="1:16" x14ac:dyDescent="0.25">
      <c r="A88" s="38" t="s">
        <v>82</v>
      </c>
      <c r="B88" s="134">
        <v>176.61</v>
      </c>
      <c r="C88" s="134">
        <v>4.4178342496766199</v>
      </c>
      <c r="D88" s="134">
        <v>50.647668109999998</v>
      </c>
      <c r="E88" s="202">
        <v>97</v>
      </c>
      <c r="F88" s="202">
        <v>97</v>
      </c>
      <c r="G88" s="134">
        <v>73.2</v>
      </c>
      <c r="H88" s="134">
        <v>82.8</v>
      </c>
      <c r="I88" s="134">
        <v>82.6</v>
      </c>
      <c r="J88" s="134">
        <v>91.2</v>
      </c>
      <c r="K88" s="134">
        <v>22.700000762939499</v>
      </c>
      <c r="L88" s="134">
        <v>7.0999999046325701</v>
      </c>
      <c r="M88" s="96">
        <v>0.3</v>
      </c>
      <c r="N88" s="96">
        <v>129</v>
      </c>
      <c r="O88" s="96">
        <v>96.6</v>
      </c>
      <c r="P88" s="74"/>
    </row>
    <row r="89" spans="1:16" x14ac:dyDescent="0.25">
      <c r="A89" s="38" t="s">
        <v>83</v>
      </c>
      <c r="B89" s="134"/>
      <c r="C89" s="134"/>
      <c r="D89" s="134"/>
      <c r="E89" s="202"/>
      <c r="F89" s="202"/>
      <c r="G89" s="134">
        <v>74.8</v>
      </c>
      <c r="H89" s="134" t="s">
        <v>271</v>
      </c>
      <c r="I89" s="134"/>
      <c r="J89" s="134"/>
      <c r="K89" s="134" t="s">
        <v>271</v>
      </c>
      <c r="L89" s="134" t="s">
        <v>271</v>
      </c>
      <c r="M89" s="96"/>
      <c r="N89" s="96"/>
      <c r="O89" s="96" t="s">
        <v>271</v>
      </c>
      <c r="P89" s="74"/>
    </row>
    <row r="90" spans="1:16" x14ac:dyDescent="0.25">
      <c r="A90" s="38" t="s">
        <v>84</v>
      </c>
      <c r="B90" s="134">
        <v>893.65</v>
      </c>
      <c r="C90" s="134">
        <v>4.8830819091766697</v>
      </c>
      <c r="D90" s="134">
        <v>65.980630360000006</v>
      </c>
      <c r="E90" s="202">
        <v>99</v>
      </c>
      <c r="F90" s="202">
        <v>99</v>
      </c>
      <c r="G90" s="134" t="s">
        <v>271</v>
      </c>
      <c r="H90" s="134">
        <v>99.2</v>
      </c>
      <c r="I90" s="134">
        <v>98</v>
      </c>
      <c r="J90" s="134">
        <v>100</v>
      </c>
      <c r="K90" s="134" t="s">
        <v>271</v>
      </c>
      <c r="L90" s="134" t="s">
        <v>271</v>
      </c>
      <c r="M90" s="96">
        <v>0.1</v>
      </c>
      <c r="N90" s="96">
        <v>17</v>
      </c>
      <c r="O90" s="96" t="s">
        <v>271</v>
      </c>
      <c r="P90" s="74"/>
    </row>
    <row r="91" spans="1:16" x14ac:dyDescent="0.25">
      <c r="A91" s="38" t="s">
        <v>85</v>
      </c>
      <c r="B91" s="134">
        <v>4375.37</v>
      </c>
      <c r="C91" s="134">
        <v>7.1797059391631404</v>
      </c>
      <c r="D91" s="134">
        <v>81.04268501</v>
      </c>
      <c r="E91" s="202">
        <v>89</v>
      </c>
      <c r="F91" s="202">
        <v>92</v>
      </c>
      <c r="G91" s="134" t="s">
        <v>271</v>
      </c>
      <c r="H91" s="134">
        <v>97.9</v>
      </c>
      <c r="I91" s="134">
        <v>98.8</v>
      </c>
      <c r="J91" s="134">
        <v>100</v>
      </c>
      <c r="K91" s="134" t="s">
        <v>271</v>
      </c>
      <c r="L91" s="134" t="s">
        <v>271</v>
      </c>
      <c r="M91" s="96"/>
      <c r="N91" s="96">
        <v>3</v>
      </c>
      <c r="O91" s="96" t="s">
        <v>271</v>
      </c>
      <c r="P91" s="74"/>
    </row>
    <row r="92" spans="1:16" x14ac:dyDescent="0.25">
      <c r="A92" s="38" t="s">
        <v>86</v>
      </c>
      <c r="B92" s="134">
        <v>63.32</v>
      </c>
      <c r="C92" s="134">
        <v>1.40723761834997</v>
      </c>
      <c r="D92" s="134">
        <v>30.03652267</v>
      </c>
      <c r="E92" s="202">
        <v>88</v>
      </c>
      <c r="F92" s="202">
        <v>88</v>
      </c>
      <c r="G92" s="134">
        <v>53.5</v>
      </c>
      <c r="H92" s="134">
        <v>85.7</v>
      </c>
      <c r="I92" s="134">
        <v>39.6</v>
      </c>
      <c r="J92" s="134">
        <v>94.1</v>
      </c>
      <c r="K92" s="134">
        <v>38.4</v>
      </c>
      <c r="L92" s="134">
        <v>35.700000000000003</v>
      </c>
      <c r="M92" s="96">
        <v>0.2</v>
      </c>
      <c r="N92" s="96">
        <v>174</v>
      </c>
      <c r="O92" s="96"/>
      <c r="P92" s="74"/>
    </row>
    <row r="93" spans="1:16" x14ac:dyDescent="0.25">
      <c r="A93" s="38" t="s">
        <v>87</v>
      </c>
      <c r="B93" s="134">
        <v>111.76</v>
      </c>
      <c r="C93" s="134">
        <v>1.0755363005644301</v>
      </c>
      <c r="D93" s="134">
        <v>37.779737679999997</v>
      </c>
      <c r="E93" s="202">
        <v>79</v>
      </c>
      <c r="F93" s="202">
        <v>75</v>
      </c>
      <c r="G93" s="134">
        <v>60.9</v>
      </c>
      <c r="H93" s="134">
        <v>92.6</v>
      </c>
      <c r="I93" s="134">
        <v>60.8</v>
      </c>
      <c r="J93" s="134">
        <v>87.4</v>
      </c>
      <c r="K93" s="134">
        <v>36.4</v>
      </c>
      <c r="L93" s="134">
        <v>19.899999999999999</v>
      </c>
      <c r="M93" s="96">
        <v>0.4</v>
      </c>
      <c r="N93" s="96">
        <v>126</v>
      </c>
      <c r="O93" s="96">
        <v>95.4</v>
      </c>
      <c r="P93" s="74"/>
    </row>
    <row r="94" spans="1:16" x14ac:dyDescent="0.25">
      <c r="A94" s="38" t="s">
        <v>88</v>
      </c>
      <c r="B94" s="134">
        <v>365.98</v>
      </c>
      <c r="C94" s="134">
        <v>2.8408021446589302</v>
      </c>
      <c r="D94" s="134">
        <v>41.201365600000003</v>
      </c>
      <c r="E94" s="202">
        <v>99</v>
      </c>
      <c r="F94" s="202">
        <v>99</v>
      </c>
      <c r="G94" s="134">
        <v>77.400000000000006</v>
      </c>
      <c r="H94" s="134">
        <v>99</v>
      </c>
      <c r="I94" s="134">
        <v>90</v>
      </c>
      <c r="J94" s="134">
        <v>96.2</v>
      </c>
      <c r="K94" s="134">
        <v>6.8</v>
      </c>
      <c r="L94" s="134">
        <v>4.0999999999999996</v>
      </c>
      <c r="M94" s="96">
        <v>0.1</v>
      </c>
      <c r="N94" s="96">
        <v>25</v>
      </c>
      <c r="O94" s="96">
        <v>96.9</v>
      </c>
      <c r="P94" s="74"/>
    </row>
    <row r="95" spans="1:16" x14ac:dyDescent="0.25">
      <c r="A95" s="38" t="s">
        <v>89</v>
      </c>
      <c r="B95" s="134">
        <v>154.47999999999999</v>
      </c>
      <c r="C95" s="134">
        <v>3.3381489895337899</v>
      </c>
      <c r="D95" s="134">
        <v>60.267655189999999</v>
      </c>
      <c r="E95" s="202">
        <v>63</v>
      </c>
      <c r="F95" s="202">
        <v>71</v>
      </c>
      <c r="G95" s="134">
        <v>52.5</v>
      </c>
      <c r="H95" s="134">
        <v>70.400000000000006</v>
      </c>
      <c r="I95" s="134">
        <v>85.6</v>
      </c>
      <c r="J95" s="134">
        <v>86.6</v>
      </c>
      <c r="K95" s="134">
        <v>22.600000381469702</v>
      </c>
      <c r="L95" s="134">
        <v>8.5</v>
      </c>
      <c r="M95" s="96"/>
      <c r="N95" s="96">
        <v>50</v>
      </c>
      <c r="O95" s="96">
        <v>77.7</v>
      </c>
      <c r="P95" s="74"/>
    </row>
    <row r="96" spans="1:16" x14ac:dyDescent="0.25">
      <c r="A96" s="38" t="s">
        <v>90</v>
      </c>
      <c r="B96" s="134">
        <v>4757.12</v>
      </c>
      <c r="C96" s="134">
        <v>5.1414840757098004</v>
      </c>
      <c r="D96" s="134">
        <v>66.058771989999997</v>
      </c>
      <c r="E96" s="202">
        <v>95</v>
      </c>
      <c r="F96" s="202">
        <v>92</v>
      </c>
      <c r="G96" s="134" t="s">
        <v>271</v>
      </c>
      <c r="H96" s="134">
        <v>99.7</v>
      </c>
      <c r="I96" s="134">
        <v>90.5</v>
      </c>
      <c r="J96" s="134">
        <v>97.9</v>
      </c>
      <c r="K96" s="134" t="s">
        <v>271</v>
      </c>
      <c r="L96" s="134" t="s">
        <v>271</v>
      </c>
      <c r="M96" s="96">
        <v>0.2</v>
      </c>
      <c r="N96" s="96">
        <v>8</v>
      </c>
      <c r="O96" s="96" t="s">
        <v>271</v>
      </c>
      <c r="P96" s="74"/>
    </row>
    <row r="97" spans="1:16" x14ac:dyDescent="0.25">
      <c r="A97" s="38" t="s">
        <v>91</v>
      </c>
      <c r="B97" s="134"/>
      <c r="C97" s="134"/>
      <c r="D97" s="134"/>
      <c r="E97" s="202"/>
      <c r="F97" s="202"/>
      <c r="G97" s="134">
        <v>61.443377691899997</v>
      </c>
      <c r="H97" s="134">
        <v>81.430999999999997</v>
      </c>
      <c r="I97" s="134"/>
      <c r="J97" s="134"/>
      <c r="K97" s="134" t="s">
        <v>271</v>
      </c>
      <c r="L97" s="134" t="s">
        <v>271</v>
      </c>
      <c r="M97" s="96"/>
      <c r="N97" s="96"/>
      <c r="O97" s="96">
        <v>84.9</v>
      </c>
      <c r="P97" s="74"/>
    </row>
    <row r="98" spans="1:16" x14ac:dyDescent="0.25">
      <c r="A98" s="38" t="s">
        <v>92</v>
      </c>
      <c r="B98" s="134">
        <v>2756.12</v>
      </c>
      <c r="C98" s="134">
        <v>4.7516958081851097</v>
      </c>
      <c r="D98" s="134">
        <v>60.85435871</v>
      </c>
      <c r="E98" s="202">
        <v>98</v>
      </c>
      <c r="F98" s="202">
        <v>98</v>
      </c>
      <c r="G98" s="134" t="s">
        <v>271</v>
      </c>
      <c r="H98" s="134" t="s">
        <v>271</v>
      </c>
      <c r="I98" s="134">
        <v>100</v>
      </c>
      <c r="J98" s="134">
        <v>100</v>
      </c>
      <c r="K98" s="134" t="s">
        <v>271</v>
      </c>
      <c r="L98" s="134" t="s">
        <v>271</v>
      </c>
      <c r="M98" s="96"/>
      <c r="N98" s="96">
        <v>5</v>
      </c>
      <c r="O98" s="96" t="s">
        <v>271</v>
      </c>
      <c r="P98" s="74"/>
    </row>
    <row r="99" spans="1:16" x14ac:dyDescent="0.25">
      <c r="A99" s="38" t="s">
        <v>93</v>
      </c>
      <c r="B99" s="134">
        <v>2700.43</v>
      </c>
      <c r="C99" s="134">
        <v>6.99265103346141</v>
      </c>
      <c r="D99" s="134">
        <v>75.613247889999997</v>
      </c>
      <c r="E99" s="202">
        <v>94</v>
      </c>
      <c r="F99" s="202">
        <v>92</v>
      </c>
      <c r="G99" s="134">
        <v>65.099999999999994</v>
      </c>
      <c r="H99" s="134">
        <v>99.9</v>
      </c>
      <c r="I99" s="134">
        <v>99.5</v>
      </c>
      <c r="J99" s="134">
        <v>100</v>
      </c>
      <c r="K99" s="134" t="s">
        <v>271</v>
      </c>
      <c r="L99" s="134" t="s">
        <v>271</v>
      </c>
      <c r="M99" s="96">
        <v>0.2</v>
      </c>
      <c r="N99" s="96">
        <v>4</v>
      </c>
      <c r="O99" s="96" t="s">
        <v>271</v>
      </c>
      <c r="P99" s="74"/>
    </row>
    <row r="100" spans="1:16" x14ac:dyDescent="0.25">
      <c r="A100" s="38" t="s">
        <v>94</v>
      </c>
      <c r="B100" s="134">
        <v>294.26</v>
      </c>
      <c r="C100" s="134">
        <v>2.8085780325561598</v>
      </c>
      <c r="D100" s="134">
        <v>52.383941929999999</v>
      </c>
      <c r="E100" s="202">
        <v>93</v>
      </c>
      <c r="F100" s="202">
        <v>95</v>
      </c>
      <c r="G100" s="134"/>
      <c r="H100" s="134">
        <v>99.1</v>
      </c>
      <c r="I100" s="134">
        <v>81.8</v>
      </c>
      <c r="J100" s="134">
        <v>93.8</v>
      </c>
      <c r="K100" s="134">
        <v>6.2</v>
      </c>
      <c r="L100" s="134">
        <v>2.2999999999999998</v>
      </c>
      <c r="M100" s="96">
        <v>1.8</v>
      </c>
      <c r="N100" s="96">
        <v>89</v>
      </c>
      <c r="O100" s="96">
        <v>97.7</v>
      </c>
      <c r="P100" s="74"/>
    </row>
    <row r="101" spans="1:16" x14ac:dyDescent="0.25">
      <c r="A101" s="38" t="s">
        <v>95</v>
      </c>
      <c r="B101" s="134">
        <v>3732.56</v>
      </c>
      <c r="C101" s="134">
        <v>8.5500816851252495</v>
      </c>
      <c r="D101" s="134">
        <v>83.588773149999994</v>
      </c>
      <c r="E101" s="202">
        <v>99</v>
      </c>
      <c r="F101" s="202">
        <v>96</v>
      </c>
      <c r="G101" s="134">
        <v>39.799999999999997</v>
      </c>
      <c r="H101" s="134">
        <v>99.9</v>
      </c>
      <c r="I101" s="134">
        <v>100</v>
      </c>
      <c r="J101" s="134">
        <v>100</v>
      </c>
      <c r="K101" s="134">
        <v>7.0999999046325701</v>
      </c>
      <c r="L101" s="134">
        <v>3.4</v>
      </c>
      <c r="M101" s="96">
        <v>0.1</v>
      </c>
      <c r="N101" s="96">
        <v>5</v>
      </c>
      <c r="O101" s="96" t="s">
        <v>271</v>
      </c>
      <c r="P101" s="74"/>
    </row>
    <row r="102" spans="1:16" x14ac:dyDescent="0.25">
      <c r="A102" s="38" t="s">
        <v>96</v>
      </c>
      <c r="B102" s="134">
        <v>257.42</v>
      </c>
      <c r="C102" s="134">
        <v>5.1931019463140604</v>
      </c>
      <c r="D102" s="134">
        <v>69.678046839999993</v>
      </c>
      <c r="E102" s="202">
        <v>99</v>
      </c>
      <c r="F102" s="202">
        <v>93</v>
      </c>
      <c r="G102" s="134">
        <v>61.2</v>
      </c>
      <c r="H102" s="134">
        <v>99.6</v>
      </c>
      <c r="I102" s="134">
        <v>98.6</v>
      </c>
      <c r="J102" s="134">
        <v>96.9</v>
      </c>
      <c r="K102" s="134">
        <v>7.8000001907348597</v>
      </c>
      <c r="L102" s="134">
        <v>3</v>
      </c>
      <c r="M102" s="96"/>
      <c r="N102" s="96">
        <v>58</v>
      </c>
      <c r="O102" s="96">
        <v>99.1</v>
      </c>
      <c r="P102" s="74"/>
    </row>
    <row r="103" spans="1:16" x14ac:dyDescent="0.25">
      <c r="A103" s="38" t="s">
        <v>97</v>
      </c>
      <c r="B103" s="134">
        <v>379.08</v>
      </c>
      <c r="C103" s="134">
        <v>2.3679030867247199</v>
      </c>
      <c r="D103" s="134">
        <v>54.360325879999998</v>
      </c>
      <c r="E103" s="202">
        <v>99</v>
      </c>
      <c r="F103" s="202">
        <v>99</v>
      </c>
      <c r="G103" s="134">
        <v>55.7</v>
      </c>
      <c r="H103" s="134">
        <v>99.4</v>
      </c>
      <c r="I103" s="134">
        <v>97.5</v>
      </c>
      <c r="J103" s="134">
        <v>92.9</v>
      </c>
      <c r="K103" s="134">
        <v>8</v>
      </c>
      <c r="L103" s="134">
        <v>2</v>
      </c>
      <c r="M103" s="96">
        <v>0.2</v>
      </c>
      <c r="N103" s="96">
        <v>12</v>
      </c>
      <c r="O103" s="96">
        <v>99.3</v>
      </c>
      <c r="P103" s="74"/>
    </row>
    <row r="104" spans="1:16" x14ac:dyDescent="0.25">
      <c r="A104" s="38" t="s">
        <v>98</v>
      </c>
      <c r="B104" s="134">
        <v>70.06</v>
      </c>
      <c r="C104" s="134">
        <v>3.5038660577691298</v>
      </c>
      <c r="D104" s="134">
        <v>61.253280619999998</v>
      </c>
      <c r="E104" s="202">
        <v>82</v>
      </c>
      <c r="F104" s="202">
        <v>89</v>
      </c>
      <c r="G104" s="134">
        <v>61.6</v>
      </c>
      <c r="H104" s="134">
        <v>61.8</v>
      </c>
      <c r="I104" s="134">
        <v>30.1</v>
      </c>
      <c r="J104" s="134">
        <v>63.2</v>
      </c>
      <c r="K104" s="134">
        <v>26</v>
      </c>
      <c r="L104" s="134">
        <v>11</v>
      </c>
      <c r="M104" s="96">
        <v>4.8</v>
      </c>
      <c r="N104" s="96">
        <v>510</v>
      </c>
      <c r="O104" s="96">
        <v>93.7</v>
      </c>
      <c r="P104" s="74"/>
    </row>
    <row r="105" spans="1:16" x14ac:dyDescent="0.25">
      <c r="A105" s="38" t="s">
        <v>99</v>
      </c>
      <c r="B105" s="134">
        <v>108.38</v>
      </c>
      <c r="C105" s="134">
        <v>8.2910270243735003</v>
      </c>
      <c r="D105" s="134">
        <v>81.181506650000003</v>
      </c>
      <c r="E105" s="202">
        <v>90</v>
      </c>
      <c r="F105" s="202">
        <v>81</v>
      </c>
      <c r="G105" s="134"/>
      <c r="H105" s="134">
        <v>98.3</v>
      </c>
      <c r="I105" s="134">
        <v>39.700000000000003</v>
      </c>
      <c r="J105" s="134">
        <v>66.900000000000006</v>
      </c>
      <c r="K105" s="134" t="s">
        <v>271</v>
      </c>
      <c r="L105" s="134"/>
      <c r="M105" s="96"/>
      <c r="N105" s="96">
        <v>90</v>
      </c>
      <c r="O105" s="96"/>
      <c r="P105" s="74"/>
    </row>
    <row r="106" spans="1:16" x14ac:dyDescent="0.25">
      <c r="A106" s="38" t="s">
        <v>100</v>
      </c>
      <c r="B106" s="134"/>
      <c r="C106" s="134">
        <v>0</v>
      </c>
      <c r="D106" s="134">
        <v>0</v>
      </c>
      <c r="E106" s="202">
        <v>97</v>
      </c>
      <c r="F106" s="202">
        <v>99</v>
      </c>
      <c r="G106" s="134">
        <v>78.2</v>
      </c>
      <c r="H106" s="134"/>
      <c r="I106" s="134">
        <v>81.900000000000006</v>
      </c>
      <c r="J106" s="134">
        <v>99.7</v>
      </c>
      <c r="K106" s="134">
        <v>27.899999618530298</v>
      </c>
      <c r="L106" s="134">
        <v>15.199999809265099</v>
      </c>
      <c r="M106" s="96"/>
      <c r="N106" s="96">
        <v>82</v>
      </c>
      <c r="O106" s="96"/>
      <c r="P106" s="74"/>
    </row>
    <row r="107" spans="1:16" x14ac:dyDescent="0.25">
      <c r="A107" s="38" t="s">
        <v>101</v>
      </c>
      <c r="B107" s="134">
        <v>2012.74</v>
      </c>
      <c r="C107" s="134">
        <v>3.9852480408395898</v>
      </c>
      <c r="D107" s="134">
        <v>54.051094620000001</v>
      </c>
      <c r="E107" s="202">
        <v>98</v>
      </c>
      <c r="F107" s="202">
        <v>98</v>
      </c>
      <c r="G107" s="134">
        <v>79.599999999999994</v>
      </c>
      <c r="H107" s="134">
        <v>100</v>
      </c>
      <c r="I107" s="134">
        <v>100</v>
      </c>
      <c r="J107" s="134"/>
      <c r="K107" s="134">
        <v>2.5</v>
      </c>
      <c r="L107" s="134">
        <v>0.7</v>
      </c>
      <c r="M107" s="96"/>
      <c r="N107" s="96">
        <v>11</v>
      </c>
      <c r="O107" s="96" t="s">
        <v>271</v>
      </c>
      <c r="P107" s="74"/>
    </row>
    <row r="108" spans="1:16" x14ac:dyDescent="0.25">
      <c r="A108" s="38" t="s">
        <v>102</v>
      </c>
      <c r="B108" s="134"/>
      <c r="C108" s="134"/>
      <c r="D108" s="134"/>
      <c r="E108" s="202"/>
      <c r="F108" s="202"/>
      <c r="G108" s="134" t="s">
        <v>271</v>
      </c>
      <c r="H108" s="134" t="s">
        <v>271</v>
      </c>
      <c r="I108" s="134"/>
      <c r="J108" s="134"/>
      <c r="K108" s="134" t="s">
        <v>271</v>
      </c>
      <c r="L108" s="134" t="s">
        <v>271</v>
      </c>
      <c r="M108" s="96"/>
      <c r="N108" s="96"/>
      <c r="O108" s="96" t="s">
        <v>271</v>
      </c>
      <c r="P108" s="74"/>
    </row>
    <row r="109" spans="1:16" x14ac:dyDescent="0.25">
      <c r="A109" s="38" t="s">
        <v>103</v>
      </c>
      <c r="B109" s="134">
        <v>1168.83</v>
      </c>
      <c r="C109" s="134">
        <v>2.6144225327244799</v>
      </c>
      <c r="D109" s="134">
        <v>85.933790869999996</v>
      </c>
      <c r="E109" s="202">
        <v>99</v>
      </c>
      <c r="F109" s="202">
        <v>99</v>
      </c>
      <c r="G109" s="134" t="s">
        <v>271</v>
      </c>
      <c r="H109" s="134">
        <v>99.9</v>
      </c>
      <c r="I109" s="134">
        <v>100</v>
      </c>
      <c r="J109" s="134">
        <v>99</v>
      </c>
      <c r="K109" s="134">
        <v>4.9000000000000004</v>
      </c>
      <c r="L109" s="134">
        <v>3</v>
      </c>
      <c r="M109" s="96">
        <v>0.1</v>
      </c>
      <c r="N109" s="96">
        <v>4</v>
      </c>
      <c r="O109" s="96"/>
      <c r="P109" s="74"/>
    </row>
    <row r="110" spans="1:16" x14ac:dyDescent="0.25">
      <c r="A110" s="38" t="s">
        <v>104</v>
      </c>
      <c r="B110" s="134">
        <v>92.08</v>
      </c>
      <c r="C110" s="134">
        <v>3.6394375525127098</v>
      </c>
      <c r="D110" s="134">
        <v>56.131570619999998</v>
      </c>
      <c r="E110" s="202">
        <v>92</v>
      </c>
      <c r="F110" s="202">
        <v>95</v>
      </c>
      <c r="G110" s="134">
        <v>42</v>
      </c>
      <c r="H110" s="134">
        <v>98.4</v>
      </c>
      <c r="I110" s="134">
        <v>93.3</v>
      </c>
      <c r="J110" s="134">
        <v>90</v>
      </c>
      <c r="K110" s="134">
        <v>12.8999996185303</v>
      </c>
      <c r="L110" s="134">
        <v>2.7999999523162802</v>
      </c>
      <c r="M110" s="96">
        <v>0.2</v>
      </c>
      <c r="N110" s="96">
        <v>76</v>
      </c>
      <c r="O110" s="96">
        <v>98.4</v>
      </c>
      <c r="P110" s="74"/>
    </row>
    <row r="111" spans="1:16" x14ac:dyDescent="0.25">
      <c r="A111" s="38" t="s">
        <v>105</v>
      </c>
      <c r="B111" s="134">
        <v>52.99</v>
      </c>
      <c r="C111" s="134">
        <v>0.94273375186076103</v>
      </c>
      <c r="D111" s="134">
        <v>50.533945529999997</v>
      </c>
      <c r="E111" s="202">
        <v>85</v>
      </c>
      <c r="F111" s="202">
        <v>82</v>
      </c>
      <c r="G111" s="134">
        <v>49.8</v>
      </c>
      <c r="H111" s="134">
        <v>40.1</v>
      </c>
      <c r="I111" s="134">
        <v>70.900000000000006</v>
      </c>
      <c r="J111" s="134">
        <v>75.7</v>
      </c>
      <c r="K111" s="134">
        <v>43.799999237060497</v>
      </c>
      <c r="L111" s="134">
        <v>26.5</v>
      </c>
      <c r="M111" s="96">
        <v>0.3</v>
      </c>
      <c r="N111" s="96">
        <v>197</v>
      </c>
      <c r="O111" s="96">
        <v>54.2</v>
      </c>
      <c r="P111" s="74"/>
    </row>
    <row r="112" spans="1:16" x14ac:dyDescent="0.25">
      <c r="A112" s="38" t="s">
        <v>106</v>
      </c>
      <c r="B112" s="134">
        <v>783.85</v>
      </c>
      <c r="C112" s="134">
        <v>3.7152319816531101</v>
      </c>
      <c r="D112" s="134">
        <v>63.17676574</v>
      </c>
      <c r="E112" s="202">
        <v>98</v>
      </c>
      <c r="F112" s="202">
        <v>96</v>
      </c>
      <c r="G112" s="134" t="s">
        <v>271</v>
      </c>
      <c r="H112" s="134">
        <v>99.9</v>
      </c>
      <c r="I112" s="134">
        <v>87.8</v>
      </c>
      <c r="J112" s="134">
        <v>99.3</v>
      </c>
      <c r="K112" s="134" t="s">
        <v>271</v>
      </c>
      <c r="L112" s="134" t="s">
        <v>271</v>
      </c>
      <c r="M112" s="96"/>
      <c r="N112" s="96">
        <v>18</v>
      </c>
      <c r="O112" s="96" t="s">
        <v>271</v>
      </c>
      <c r="P112" s="74"/>
    </row>
    <row r="113" spans="1:16" x14ac:dyDescent="0.25">
      <c r="A113" s="38" t="s">
        <v>107</v>
      </c>
      <c r="B113" s="134">
        <v>645.16999999999996</v>
      </c>
      <c r="C113" s="134">
        <v>3.0439245990905701</v>
      </c>
      <c r="D113" s="134">
        <v>47.608120419999999</v>
      </c>
      <c r="E113" s="202">
        <v>79</v>
      </c>
      <c r="F113" s="202">
        <v>79</v>
      </c>
      <c r="G113" s="134"/>
      <c r="H113" s="134" t="s">
        <v>271</v>
      </c>
      <c r="I113" s="134">
        <v>80.7</v>
      </c>
      <c r="J113" s="134">
        <v>99</v>
      </c>
      <c r="K113" s="134" t="s">
        <v>271</v>
      </c>
      <c r="L113" s="134" t="s">
        <v>271</v>
      </c>
      <c r="M113" s="96">
        <v>0.1</v>
      </c>
      <c r="N113" s="96">
        <v>15</v>
      </c>
      <c r="O113" s="96" t="s">
        <v>271</v>
      </c>
      <c r="P113" s="74"/>
    </row>
    <row r="114" spans="1:16" x14ac:dyDescent="0.25">
      <c r="A114" s="38" t="s">
        <v>108</v>
      </c>
      <c r="B114" s="134">
        <v>90.85</v>
      </c>
      <c r="C114" s="134">
        <v>8.0821676027242404</v>
      </c>
      <c r="D114" s="134">
        <v>76.119925440000003</v>
      </c>
      <c r="E114" s="202">
        <v>93</v>
      </c>
      <c r="F114" s="202">
        <v>90</v>
      </c>
      <c r="G114" s="134">
        <v>60.2</v>
      </c>
      <c r="H114" s="134">
        <v>77.900000000000006</v>
      </c>
      <c r="I114" s="134">
        <v>30.3</v>
      </c>
      <c r="J114" s="134">
        <v>81.8</v>
      </c>
      <c r="K114" s="134">
        <v>33.200000762939503</v>
      </c>
      <c r="L114" s="134">
        <v>10.300000190734901</v>
      </c>
      <c r="M114" s="96">
        <v>23.8</v>
      </c>
      <c r="N114" s="96">
        <v>487</v>
      </c>
      <c r="O114" s="96">
        <v>95.2</v>
      </c>
      <c r="P114" s="74"/>
    </row>
    <row r="115" spans="1:16" x14ac:dyDescent="0.25">
      <c r="A115" s="38" t="s">
        <v>109</v>
      </c>
      <c r="B115" s="134">
        <v>69.290000000000006</v>
      </c>
      <c r="C115" s="134">
        <v>3.1592430357655701</v>
      </c>
      <c r="D115" s="134">
        <v>31.478060240000001</v>
      </c>
      <c r="E115" s="202">
        <v>86</v>
      </c>
      <c r="F115" s="202">
        <v>87</v>
      </c>
      <c r="G115" s="134">
        <v>31</v>
      </c>
      <c r="H115" s="134">
        <v>61.1</v>
      </c>
      <c r="I115" s="134">
        <v>16.899999999999999</v>
      </c>
      <c r="J115" s="134">
        <v>75.599999999999994</v>
      </c>
      <c r="K115" s="134">
        <v>32.099998474121101</v>
      </c>
      <c r="L115" s="134">
        <v>15.300000190734901</v>
      </c>
      <c r="M115" s="96">
        <v>1.4</v>
      </c>
      <c r="N115" s="96">
        <v>725</v>
      </c>
      <c r="O115" s="96">
        <v>95.9</v>
      </c>
      <c r="P115" s="74"/>
    </row>
    <row r="116" spans="1:16" x14ac:dyDescent="0.25">
      <c r="A116" s="38" t="s">
        <v>110</v>
      </c>
      <c r="B116" s="134"/>
      <c r="C116" s="134">
        <v>3.6540791590883002</v>
      </c>
      <c r="D116" s="134">
        <v>73.538477299999997</v>
      </c>
      <c r="E116" s="202">
        <v>96</v>
      </c>
      <c r="F116" s="202">
        <v>94</v>
      </c>
      <c r="G116" s="134"/>
      <c r="H116" s="134">
        <v>99.9</v>
      </c>
      <c r="I116" s="134">
        <v>96.6</v>
      </c>
      <c r="J116" s="134"/>
      <c r="K116" s="134"/>
      <c r="L116" s="134"/>
      <c r="M116" s="96"/>
      <c r="N116" s="96">
        <v>9</v>
      </c>
      <c r="O116" s="96"/>
      <c r="P116" s="74"/>
    </row>
    <row r="117" spans="1:16" x14ac:dyDescent="0.25">
      <c r="A117" s="38" t="s">
        <v>111</v>
      </c>
      <c r="B117" s="134"/>
      <c r="C117" s="134"/>
      <c r="D117" s="134"/>
      <c r="E117" s="202"/>
      <c r="F117" s="202"/>
      <c r="G117" s="134" t="s">
        <v>271</v>
      </c>
      <c r="H117" s="134" t="s">
        <v>271</v>
      </c>
      <c r="I117" s="134"/>
      <c r="J117" s="134"/>
      <c r="K117" s="134" t="s">
        <v>271</v>
      </c>
      <c r="L117" s="134" t="s">
        <v>271</v>
      </c>
      <c r="M117" s="96"/>
      <c r="N117" s="96"/>
      <c r="O117" s="96" t="s">
        <v>271</v>
      </c>
      <c r="P117" s="74"/>
    </row>
    <row r="118" spans="1:16" x14ac:dyDescent="0.25">
      <c r="A118" s="38" t="s">
        <v>112</v>
      </c>
      <c r="B118" s="134">
        <v>923.27</v>
      </c>
      <c r="C118" s="134">
        <v>4.4468896122553501</v>
      </c>
      <c r="D118" s="134">
        <v>67.869507690000006</v>
      </c>
      <c r="E118" s="202">
        <v>94</v>
      </c>
      <c r="F118" s="202">
        <v>94</v>
      </c>
      <c r="G118" s="134"/>
      <c r="H118" s="134">
        <v>100</v>
      </c>
      <c r="I118" s="134">
        <v>92.4</v>
      </c>
      <c r="J118" s="134">
        <v>96.6</v>
      </c>
      <c r="K118" s="134" t="s">
        <v>271</v>
      </c>
      <c r="L118" s="134" t="s">
        <v>271</v>
      </c>
      <c r="M118" s="96">
        <v>0.2</v>
      </c>
      <c r="N118" s="96">
        <v>10</v>
      </c>
      <c r="O118" s="96" t="s">
        <v>271</v>
      </c>
      <c r="P118" s="74"/>
    </row>
    <row r="119" spans="1:16" x14ac:dyDescent="0.25">
      <c r="A119" s="38" t="s">
        <v>113</v>
      </c>
      <c r="B119" s="134">
        <v>6236</v>
      </c>
      <c r="C119" s="134">
        <v>5.8228360624625202</v>
      </c>
      <c r="D119" s="134">
        <v>83.928252830000005</v>
      </c>
      <c r="E119" s="202">
        <v>99</v>
      </c>
      <c r="F119" s="202">
        <v>99</v>
      </c>
      <c r="G119" s="134" t="s">
        <v>271</v>
      </c>
      <c r="H119" s="134" t="s">
        <v>271</v>
      </c>
      <c r="I119" s="134">
        <v>97.6</v>
      </c>
      <c r="J119" s="134">
        <v>100</v>
      </c>
      <c r="K119" s="134" t="s">
        <v>271</v>
      </c>
      <c r="L119" s="134" t="s">
        <v>271</v>
      </c>
      <c r="M119" s="96">
        <v>0.3</v>
      </c>
      <c r="N119" s="96">
        <v>10</v>
      </c>
      <c r="O119" s="96" t="s">
        <v>271</v>
      </c>
      <c r="P119" s="74"/>
    </row>
    <row r="120" spans="1:16" x14ac:dyDescent="0.25">
      <c r="A120" s="38" t="s">
        <v>114</v>
      </c>
      <c r="B120" s="134"/>
      <c r="C120" s="134"/>
      <c r="D120" s="134"/>
      <c r="E120" s="202"/>
      <c r="F120" s="202"/>
      <c r="G120" s="134" t="s">
        <v>271</v>
      </c>
      <c r="H120" s="134" t="s">
        <v>271</v>
      </c>
      <c r="I120" s="134"/>
      <c r="J120" s="134"/>
      <c r="K120" s="134" t="s">
        <v>271</v>
      </c>
      <c r="L120" s="134" t="s">
        <v>271</v>
      </c>
      <c r="M120" s="96"/>
      <c r="N120" s="96"/>
      <c r="O120" s="96" t="s">
        <v>271</v>
      </c>
      <c r="P120" s="74"/>
    </row>
    <row r="121" spans="1:16" x14ac:dyDescent="0.25">
      <c r="A121" s="38" t="s">
        <v>116</v>
      </c>
      <c r="B121" s="134">
        <v>21.05</v>
      </c>
      <c r="C121" s="134">
        <v>1.4734146054229</v>
      </c>
      <c r="D121" s="134">
        <v>48.445991859999999</v>
      </c>
      <c r="E121" s="202">
        <v>74</v>
      </c>
      <c r="F121" s="202">
        <v>58</v>
      </c>
      <c r="G121" s="134">
        <v>39.799999999999997</v>
      </c>
      <c r="H121" s="134">
        <v>44.3</v>
      </c>
      <c r="I121" s="134">
        <v>12</v>
      </c>
      <c r="J121" s="134">
        <v>51.5</v>
      </c>
      <c r="K121" s="134"/>
      <c r="L121" s="134" t="s">
        <v>271</v>
      </c>
      <c r="M121" s="96">
        <v>0.3</v>
      </c>
      <c r="N121" s="96">
        <v>353</v>
      </c>
      <c r="O121" s="96">
        <v>87</v>
      </c>
      <c r="P121" s="74"/>
    </row>
    <row r="122" spans="1:16" x14ac:dyDescent="0.25">
      <c r="A122" s="38" t="s">
        <v>117</v>
      </c>
      <c r="B122" s="134">
        <v>34.22</v>
      </c>
      <c r="C122" s="134">
        <v>5.9986208346777001</v>
      </c>
      <c r="D122" s="134">
        <v>62.714731129999997</v>
      </c>
      <c r="E122" s="202">
        <v>88</v>
      </c>
      <c r="F122" s="202">
        <v>83</v>
      </c>
      <c r="G122" s="134">
        <v>59.2</v>
      </c>
      <c r="H122" s="134">
        <v>89.8</v>
      </c>
      <c r="I122" s="134">
        <v>41</v>
      </c>
      <c r="J122" s="134">
        <v>90.2</v>
      </c>
      <c r="K122" s="134">
        <v>37.1</v>
      </c>
      <c r="L122" s="134">
        <v>11.7</v>
      </c>
      <c r="M122" s="96">
        <v>9.6</v>
      </c>
      <c r="N122" s="96">
        <v>634</v>
      </c>
      <c r="O122" s="96">
        <v>94.8</v>
      </c>
      <c r="P122" s="74"/>
    </row>
    <row r="123" spans="1:16" x14ac:dyDescent="0.25">
      <c r="A123" s="38" t="s">
        <v>118</v>
      </c>
      <c r="B123" s="134">
        <v>385.62</v>
      </c>
      <c r="C123" s="134">
        <v>2.3002900159349999</v>
      </c>
      <c r="D123" s="134">
        <v>55.175028959999999</v>
      </c>
      <c r="E123" s="202">
        <v>99</v>
      </c>
      <c r="F123" s="202">
        <v>93</v>
      </c>
      <c r="G123" s="134">
        <v>52.2</v>
      </c>
      <c r="H123" s="134">
        <v>99.4</v>
      </c>
      <c r="I123" s="134">
        <v>96</v>
      </c>
      <c r="J123" s="134">
        <v>98.2</v>
      </c>
      <c r="K123" s="134">
        <v>20.7</v>
      </c>
      <c r="L123" s="134">
        <v>13.7</v>
      </c>
      <c r="M123" s="96">
        <v>0.4</v>
      </c>
      <c r="N123" s="96">
        <v>40</v>
      </c>
      <c r="O123" s="96">
        <v>97.2</v>
      </c>
      <c r="P123" s="74"/>
    </row>
    <row r="124" spans="1:16" x14ac:dyDescent="0.25">
      <c r="A124" s="38" t="s">
        <v>119</v>
      </c>
      <c r="B124" s="134">
        <v>943.94</v>
      </c>
      <c r="C124" s="134">
        <v>10.7570520917712</v>
      </c>
      <c r="D124" s="134">
        <v>78.326984060000001</v>
      </c>
      <c r="E124" s="202">
        <v>99</v>
      </c>
      <c r="F124" s="202">
        <v>99</v>
      </c>
      <c r="G124" s="134"/>
      <c r="H124" s="134">
        <v>95.6</v>
      </c>
      <c r="I124" s="134">
        <v>97.9</v>
      </c>
      <c r="J124" s="134">
        <v>98.6</v>
      </c>
      <c r="K124" s="134"/>
      <c r="L124" s="134"/>
      <c r="M124" s="96"/>
      <c r="N124" s="96">
        <v>68</v>
      </c>
      <c r="O124" s="96"/>
      <c r="P124" s="74"/>
    </row>
    <row r="125" spans="1:16" x14ac:dyDescent="0.25">
      <c r="A125" s="38" t="s">
        <v>120</v>
      </c>
      <c r="B125" s="134">
        <v>42.3</v>
      </c>
      <c r="C125" s="134">
        <v>1.5681721058392799</v>
      </c>
      <c r="D125" s="134">
        <v>22.852434550000002</v>
      </c>
      <c r="E125" s="202">
        <v>66</v>
      </c>
      <c r="F125" s="202">
        <v>61</v>
      </c>
      <c r="G125" s="134">
        <v>15.6</v>
      </c>
      <c r="H125" s="134">
        <v>43.7</v>
      </c>
      <c r="I125" s="134">
        <v>24.7</v>
      </c>
      <c r="J125" s="134">
        <v>77</v>
      </c>
      <c r="K125" s="134">
        <v>30.4</v>
      </c>
      <c r="L125" s="134">
        <v>25</v>
      </c>
      <c r="M125" s="96">
        <v>1.2</v>
      </c>
      <c r="N125" s="96">
        <v>587</v>
      </c>
      <c r="O125" s="96">
        <v>47.9</v>
      </c>
      <c r="P125" s="74"/>
    </row>
    <row r="126" spans="1:16" x14ac:dyDescent="0.25">
      <c r="A126" s="38" t="s">
        <v>121</v>
      </c>
      <c r="B126" s="134">
        <v>2304.1799999999998</v>
      </c>
      <c r="C126" s="134">
        <v>6.74343039007932</v>
      </c>
      <c r="D126" s="134">
        <v>69.163954200000006</v>
      </c>
      <c r="E126" s="202">
        <v>98</v>
      </c>
      <c r="F126" s="202">
        <v>91</v>
      </c>
      <c r="G126" s="134" t="s">
        <v>271</v>
      </c>
      <c r="H126" s="134">
        <v>99.8</v>
      </c>
      <c r="I126" s="134">
        <v>100</v>
      </c>
      <c r="J126" s="134">
        <v>100</v>
      </c>
      <c r="K126" s="134" t="s">
        <v>271</v>
      </c>
      <c r="L126" s="134" t="s">
        <v>271</v>
      </c>
      <c r="M126" s="96"/>
      <c r="N126" s="96">
        <v>9</v>
      </c>
      <c r="O126" s="96" t="s">
        <v>271</v>
      </c>
      <c r="P126" s="74"/>
    </row>
    <row r="127" spans="1:16" x14ac:dyDescent="0.25">
      <c r="A127" s="38" t="s">
        <v>122</v>
      </c>
      <c r="B127" s="134">
        <v>747.02</v>
      </c>
      <c r="C127" s="134">
        <v>14.449168391375</v>
      </c>
      <c r="D127" s="134">
        <v>84.321908160000007</v>
      </c>
      <c r="E127" s="202">
        <v>80</v>
      </c>
      <c r="F127" s="202">
        <v>83</v>
      </c>
      <c r="G127" s="134"/>
      <c r="H127" s="134">
        <v>90.1</v>
      </c>
      <c r="I127" s="134">
        <v>76.900000000000006</v>
      </c>
      <c r="J127" s="134">
        <v>94.6</v>
      </c>
      <c r="K127" s="134" t="s">
        <v>271</v>
      </c>
      <c r="L127" s="134" t="s">
        <v>271</v>
      </c>
      <c r="M127" s="96"/>
      <c r="N127" s="96"/>
      <c r="O127" s="96"/>
      <c r="P127" s="74"/>
    </row>
    <row r="128" spans="1:16" x14ac:dyDescent="0.25">
      <c r="A128" s="38" t="s">
        <v>123</v>
      </c>
      <c r="B128" s="134">
        <v>53.61</v>
      </c>
      <c r="C128" s="134">
        <v>1.8710162626589899</v>
      </c>
      <c r="D128" s="134">
        <v>49.59357327</v>
      </c>
      <c r="E128" s="202">
        <v>81</v>
      </c>
      <c r="F128" s="202">
        <v>78</v>
      </c>
      <c r="G128" s="134">
        <v>17.8</v>
      </c>
      <c r="H128" s="134">
        <v>69.3</v>
      </c>
      <c r="I128" s="134">
        <v>40</v>
      </c>
      <c r="J128" s="134">
        <v>57.9</v>
      </c>
      <c r="K128" s="134">
        <v>27.9</v>
      </c>
      <c r="L128" s="134">
        <v>24.9</v>
      </c>
      <c r="M128" s="96">
        <v>0.3</v>
      </c>
      <c r="N128" s="96">
        <v>602</v>
      </c>
      <c r="O128" s="96">
        <v>86.9</v>
      </c>
      <c r="P128" s="74"/>
    </row>
    <row r="129" spans="1:16" x14ac:dyDescent="0.25">
      <c r="A129" s="38" t="s">
        <v>124</v>
      </c>
      <c r="B129" s="134">
        <v>506.08</v>
      </c>
      <c r="C129" s="134">
        <v>2.3646857456107999</v>
      </c>
      <c r="D129" s="134">
        <v>49.166520380000001</v>
      </c>
      <c r="E129" s="202">
        <v>94</v>
      </c>
      <c r="F129" s="202">
        <v>89</v>
      </c>
      <c r="G129" s="134">
        <v>63.8</v>
      </c>
      <c r="H129" s="134">
        <v>99.8</v>
      </c>
      <c r="I129" s="134">
        <v>93.1</v>
      </c>
      <c r="J129" s="134">
        <v>99.9</v>
      </c>
      <c r="K129" s="134" t="s">
        <v>271</v>
      </c>
      <c r="L129" s="134" t="s">
        <v>271</v>
      </c>
      <c r="M129" s="96"/>
      <c r="N129" s="96">
        <v>53</v>
      </c>
      <c r="O129" s="96" t="s">
        <v>271</v>
      </c>
      <c r="P129" s="74"/>
    </row>
    <row r="130" spans="1:16" x14ac:dyDescent="0.25">
      <c r="A130" s="38" t="s">
        <v>125</v>
      </c>
      <c r="B130" s="134">
        <v>534.80999999999995</v>
      </c>
      <c r="C130" s="134">
        <v>3.2595515743613999</v>
      </c>
      <c r="D130" s="134">
        <v>51.76832297</v>
      </c>
      <c r="E130" s="202">
        <v>97</v>
      </c>
      <c r="F130" s="202">
        <v>96</v>
      </c>
      <c r="G130" s="134">
        <v>66.900000000000006</v>
      </c>
      <c r="H130" s="134">
        <v>97.7</v>
      </c>
      <c r="I130" s="134">
        <v>85.2</v>
      </c>
      <c r="J130" s="134">
        <v>96.1</v>
      </c>
      <c r="K130" s="134">
        <v>12.4</v>
      </c>
      <c r="L130" s="134">
        <v>3.9</v>
      </c>
      <c r="M130" s="96">
        <v>0.3</v>
      </c>
      <c r="N130" s="96">
        <v>38</v>
      </c>
      <c r="O130" s="96">
        <v>98.5</v>
      </c>
      <c r="P130" s="74"/>
    </row>
    <row r="131" spans="1:16" x14ac:dyDescent="0.25">
      <c r="A131" s="38" t="s">
        <v>126</v>
      </c>
      <c r="B131" s="134">
        <v>394.88</v>
      </c>
      <c r="C131" s="134">
        <v>12.4337520677336</v>
      </c>
      <c r="D131" s="134">
        <v>90.711531260000001</v>
      </c>
      <c r="E131" s="202">
        <v>73</v>
      </c>
      <c r="F131" s="202">
        <v>76</v>
      </c>
      <c r="G131" s="134"/>
      <c r="H131" s="134"/>
      <c r="I131" s="134">
        <v>57.1</v>
      </c>
      <c r="J131" s="134">
        <v>89</v>
      </c>
      <c r="K131" s="134" t="s">
        <v>271</v>
      </c>
      <c r="L131" s="134" t="s">
        <v>271</v>
      </c>
      <c r="M131" s="96"/>
      <c r="N131" s="96">
        <v>100</v>
      </c>
      <c r="O131" s="96"/>
      <c r="P131" s="74"/>
    </row>
    <row r="132" spans="1:16" x14ac:dyDescent="0.25">
      <c r="A132" s="38" t="s">
        <v>127</v>
      </c>
      <c r="B132" s="134">
        <v>186.43</v>
      </c>
      <c r="C132" s="134">
        <v>5.3039883044968104</v>
      </c>
      <c r="D132" s="134">
        <v>51.37703604</v>
      </c>
      <c r="E132" s="202">
        <v>88</v>
      </c>
      <c r="F132" s="202">
        <v>93</v>
      </c>
      <c r="G132" s="134">
        <v>59.5</v>
      </c>
      <c r="H132" s="134">
        <v>99.7</v>
      </c>
      <c r="I132" s="134">
        <v>76.400000000000006</v>
      </c>
      <c r="J132" s="134">
        <v>88.4</v>
      </c>
      <c r="K132" s="134">
        <v>6.4000000953674299</v>
      </c>
      <c r="L132" s="134">
        <v>2.2000000476837198</v>
      </c>
      <c r="M132" s="96">
        <v>0.6</v>
      </c>
      <c r="N132" s="96">
        <v>23</v>
      </c>
      <c r="O132" s="96">
        <v>98.8</v>
      </c>
      <c r="P132" s="74"/>
    </row>
    <row r="133" spans="1:16" x14ac:dyDescent="0.25">
      <c r="A133" s="38" t="s">
        <v>128</v>
      </c>
      <c r="B133" s="134">
        <v>3315.82</v>
      </c>
      <c r="C133" s="134">
        <v>3.8410984594844502</v>
      </c>
      <c r="D133" s="134">
        <v>88.551848059999998</v>
      </c>
      <c r="E133" s="202">
        <v>99</v>
      </c>
      <c r="F133" s="202">
        <v>87</v>
      </c>
      <c r="G133" s="134" t="s">
        <v>271</v>
      </c>
      <c r="H133" s="134" t="s">
        <v>271</v>
      </c>
      <c r="I133" s="134">
        <v>100</v>
      </c>
      <c r="J133" s="134">
        <v>100</v>
      </c>
      <c r="K133" s="134" t="s">
        <v>271</v>
      </c>
      <c r="L133" s="134" t="s">
        <v>271</v>
      </c>
      <c r="M133" s="96"/>
      <c r="N133" s="96"/>
      <c r="O133" s="96" t="s">
        <v>271</v>
      </c>
      <c r="P133" s="74"/>
    </row>
    <row r="134" spans="1:16" x14ac:dyDescent="0.25">
      <c r="A134" s="38" t="s">
        <v>129</v>
      </c>
      <c r="B134" s="134">
        <v>152.46</v>
      </c>
      <c r="C134" s="134">
        <v>2.6205728815437199</v>
      </c>
      <c r="D134" s="134">
        <v>55.399229720000001</v>
      </c>
      <c r="E134" s="202">
        <v>99</v>
      </c>
      <c r="F134" s="202">
        <v>99</v>
      </c>
      <c r="G134" s="134">
        <v>54.6</v>
      </c>
      <c r="H134" s="134">
        <v>98.9</v>
      </c>
      <c r="I134" s="134">
        <v>59.7</v>
      </c>
      <c r="J134" s="134">
        <v>64.400000000000006</v>
      </c>
      <c r="K134" s="134">
        <v>10.800000190734901</v>
      </c>
      <c r="L134" s="134">
        <v>1.6000000238418599</v>
      </c>
      <c r="M134" s="96">
        <v>0.1</v>
      </c>
      <c r="N134" s="96">
        <v>44</v>
      </c>
      <c r="O134" s="96">
        <v>98.7</v>
      </c>
      <c r="P134" s="74"/>
    </row>
    <row r="135" spans="1:16" x14ac:dyDescent="0.25">
      <c r="A135" s="38" t="s">
        <v>130</v>
      </c>
      <c r="B135" s="134">
        <v>382.08</v>
      </c>
      <c r="C135" s="134">
        <v>3.6673809303638101</v>
      </c>
      <c r="D135" s="134">
        <v>57.15509291</v>
      </c>
      <c r="E135" s="202">
        <v>87</v>
      </c>
      <c r="F135" s="202">
        <v>58</v>
      </c>
      <c r="G135" s="134">
        <v>23.3</v>
      </c>
      <c r="H135" s="134">
        <v>99</v>
      </c>
      <c r="I135" s="134">
        <v>95.9</v>
      </c>
      <c r="J135" s="134">
        <v>99.7</v>
      </c>
      <c r="K135" s="134">
        <v>9.3999996185302699</v>
      </c>
      <c r="L135" s="134">
        <v>1</v>
      </c>
      <c r="M135" s="96">
        <v>0.1</v>
      </c>
      <c r="N135" s="96">
        <v>7</v>
      </c>
      <c r="O135" s="96">
        <v>91.7</v>
      </c>
      <c r="P135" s="74"/>
    </row>
    <row r="136" spans="1:16" x14ac:dyDescent="0.25">
      <c r="A136" s="38" t="s">
        <v>131</v>
      </c>
      <c r="B136" s="134">
        <v>159.77000000000001</v>
      </c>
      <c r="C136" s="134">
        <v>2.0013262761927302</v>
      </c>
      <c r="D136" s="134">
        <v>33.876124930000003</v>
      </c>
      <c r="E136" s="202">
        <v>99</v>
      </c>
      <c r="F136" s="202">
        <v>99</v>
      </c>
      <c r="G136" s="134">
        <v>67.400000000000006</v>
      </c>
      <c r="H136" s="134">
        <v>73.599999999999994</v>
      </c>
      <c r="I136" s="134">
        <v>76.7</v>
      </c>
      <c r="J136" s="134">
        <v>85.4</v>
      </c>
      <c r="K136" s="134">
        <v>14.8999996185303</v>
      </c>
      <c r="L136" s="134">
        <v>3.0999999046325701</v>
      </c>
      <c r="M136" s="96">
        <v>0.1</v>
      </c>
      <c r="N136" s="96">
        <v>121</v>
      </c>
      <c r="O136" s="96">
        <v>77.099999999999994</v>
      </c>
      <c r="P136" s="74"/>
    </row>
    <row r="137" spans="1:16" x14ac:dyDescent="0.25">
      <c r="A137" s="38" t="s">
        <v>132</v>
      </c>
      <c r="B137" s="134">
        <v>28.3</v>
      </c>
      <c r="C137" s="134">
        <v>3.9367347760206899</v>
      </c>
      <c r="D137" s="134">
        <v>56.435934019999998</v>
      </c>
      <c r="E137" s="202">
        <v>80</v>
      </c>
      <c r="F137" s="202">
        <v>85</v>
      </c>
      <c r="G137" s="134">
        <v>27.1</v>
      </c>
      <c r="H137" s="134">
        <v>54.3</v>
      </c>
      <c r="I137" s="134">
        <v>20.5</v>
      </c>
      <c r="J137" s="134">
        <v>51.1</v>
      </c>
      <c r="K137" s="134">
        <v>43.099998474121101</v>
      </c>
      <c r="L137" s="134">
        <v>15.6000003814697</v>
      </c>
      <c r="M137" s="96">
        <v>12.5</v>
      </c>
      <c r="N137" s="96">
        <v>489</v>
      </c>
      <c r="O137" s="96">
        <v>90.6</v>
      </c>
      <c r="P137" s="74"/>
    </row>
    <row r="138" spans="1:16" x14ac:dyDescent="0.25">
      <c r="A138" s="38" t="s">
        <v>133</v>
      </c>
      <c r="B138" s="134">
        <v>59.12</v>
      </c>
      <c r="C138" s="134">
        <v>1.0448998039533199</v>
      </c>
      <c r="D138" s="134">
        <v>45.91443245</v>
      </c>
      <c r="E138" s="202">
        <v>89</v>
      </c>
      <c r="F138" s="202">
        <v>83</v>
      </c>
      <c r="G138" s="134">
        <v>52.2</v>
      </c>
      <c r="H138" s="134">
        <v>60.2</v>
      </c>
      <c r="I138" s="134">
        <v>79.599999999999994</v>
      </c>
      <c r="J138" s="134">
        <v>80.599999999999994</v>
      </c>
      <c r="K138" s="134">
        <v>29.2</v>
      </c>
      <c r="L138" s="134">
        <v>18.899999999999999</v>
      </c>
      <c r="M138" s="96">
        <v>0.7</v>
      </c>
      <c r="N138" s="96">
        <v>178</v>
      </c>
      <c r="O138" s="96">
        <v>80.7</v>
      </c>
      <c r="P138" s="74"/>
    </row>
    <row r="139" spans="1:16" x14ac:dyDescent="0.25">
      <c r="A139" s="38" t="s">
        <v>134</v>
      </c>
      <c r="B139" s="134">
        <v>423.07</v>
      </c>
      <c r="C139" s="134">
        <v>5.3571376985964303</v>
      </c>
      <c r="D139" s="134">
        <v>59.99916116</v>
      </c>
      <c r="E139" s="202">
        <v>88</v>
      </c>
      <c r="F139" s="202">
        <v>80</v>
      </c>
      <c r="G139" s="134">
        <v>56.1</v>
      </c>
      <c r="H139" s="134">
        <v>88.2</v>
      </c>
      <c r="I139" s="134">
        <v>34.4</v>
      </c>
      <c r="J139" s="134">
        <v>91</v>
      </c>
      <c r="K139" s="134">
        <v>23.100000381469702</v>
      </c>
      <c r="L139" s="134">
        <v>13.199999809265099</v>
      </c>
      <c r="M139" s="96">
        <v>12.1</v>
      </c>
      <c r="N139" s="96">
        <v>265</v>
      </c>
      <c r="O139" s="96">
        <v>96.6</v>
      </c>
      <c r="P139" s="74"/>
    </row>
    <row r="140" spans="1:16" x14ac:dyDescent="0.25">
      <c r="A140" s="38" t="s">
        <v>741</v>
      </c>
      <c r="B140" s="134">
        <v>1012.35</v>
      </c>
      <c r="C140" s="134">
        <v>11.1</v>
      </c>
      <c r="D140" s="134">
        <v>86.2</v>
      </c>
      <c r="E140" s="202">
        <v>87</v>
      </c>
      <c r="F140" s="202">
        <v>95</v>
      </c>
      <c r="G140" s="134"/>
      <c r="H140" s="134"/>
      <c r="I140" s="134">
        <v>65.599999999999994</v>
      </c>
      <c r="J140" s="134">
        <v>96.5</v>
      </c>
      <c r="K140" s="134">
        <v>24</v>
      </c>
      <c r="L140" s="134">
        <v>4.8</v>
      </c>
      <c r="M140" s="96"/>
      <c r="N140" s="96"/>
      <c r="O140" s="96"/>
      <c r="P140" s="74"/>
    </row>
    <row r="141" spans="1:16" x14ac:dyDescent="0.25">
      <c r="A141" s="38" t="s">
        <v>135</v>
      </c>
      <c r="B141" s="134">
        <v>44.42</v>
      </c>
      <c r="C141" s="134">
        <v>2.3378191139210598</v>
      </c>
      <c r="D141" s="134">
        <v>40.326513300000002</v>
      </c>
      <c r="E141" s="202">
        <v>90</v>
      </c>
      <c r="F141" s="202">
        <v>90</v>
      </c>
      <c r="G141" s="134">
        <v>52.6</v>
      </c>
      <c r="H141" s="134">
        <v>58</v>
      </c>
      <c r="I141" s="134">
        <v>45.8</v>
      </c>
      <c r="J141" s="134">
        <v>91.6</v>
      </c>
      <c r="K141" s="134">
        <v>35.799999999999997</v>
      </c>
      <c r="L141" s="134">
        <v>27</v>
      </c>
      <c r="M141" s="96">
        <v>0.2</v>
      </c>
      <c r="N141" s="96">
        <v>258</v>
      </c>
      <c r="O141" s="96">
        <v>83.6</v>
      </c>
      <c r="P141" s="74"/>
    </row>
    <row r="142" spans="1:16" x14ac:dyDescent="0.25">
      <c r="A142" s="38" t="s">
        <v>136</v>
      </c>
      <c r="B142" s="134">
        <v>4746.01</v>
      </c>
      <c r="C142" s="134">
        <v>9.4811327294136696</v>
      </c>
      <c r="D142" s="134">
        <v>87.004476120000007</v>
      </c>
      <c r="E142" s="202">
        <v>94</v>
      </c>
      <c r="F142" s="202">
        <v>93</v>
      </c>
      <c r="G142" s="134">
        <v>73</v>
      </c>
      <c r="H142" s="134" t="s">
        <v>271</v>
      </c>
      <c r="I142" s="134">
        <v>97.7</v>
      </c>
      <c r="J142" s="134">
        <v>100</v>
      </c>
      <c r="K142" s="134" t="s">
        <v>271</v>
      </c>
      <c r="L142" s="134" t="s">
        <v>271</v>
      </c>
      <c r="M142" s="96">
        <v>0.2</v>
      </c>
      <c r="N142" s="96">
        <v>7</v>
      </c>
      <c r="O142" s="96" t="s">
        <v>271</v>
      </c>
      <c r="P142" s="74"/>
    </row>
    <row r="143" spans="1:16" x14ac:dyDescent="0.25">
      <c r="A143" s="38" t="s">
        <v>137</v>
      </c>
      <c r="B143" s="134"/>
      <c r="C143" s="134"/>
      <c r="D143" s="134"/>
      <c r="E143" s="202"/>
      <c r="F143" s="202"/>
      <c r="G143" s="134" t="s">
        <v>271</v>
      </c>
      <c r="H143" s="134" t="s">
        <v>271</v>
      </c>
      <c r="I143" s="134">
        <v>100</v>
      </c>
      <c r="J143" s="134">
        <v>98.5</v>
      </c>
      <c r="K143" s="134" t="s">
        <v>271</v>
      </c>
      <c r="L143" s="134" t="s">
        <v>271</v>
      </c>
      <c r="M143" s="96"/>
      <c r="N143" s="96"/>
      <c r="O143" s="96" t="s">
        <v>271</v>
      </c>
      <c r="P143" s="74"/>
    </row>
    <row r="144" spans="1:16" x14ac:dyDescent="0.25">
      <c r="A144" s="38" t="s">
        <v>138</v>
      </c>
      <c r="B144" s="134">
        <v>3553.63</v>
      </c>
      <c r="C144" s="134">
        <v>9.0826563445077699</v>
      </c>
      <c r="D144" s="134">
        <v>82.347936709999999</v>
      </c>
      <c r="E144" s="202">
        <v>94</v>
      </c>
      <c r="F144" s="202">
        <v>93</v>
      </c>
      <c r="G144" s="134" t="s">
        <v>271</v>
      </c>
      <c r="H144" s="134">
        <v>96.3</v>
      </c>
      <c r="I144" s="134"/>
      <c r="J144" s="134">
        <v>100</v>
      </c>
      <c r="K144" s="134" t="s">
        <v>271</v>
      </c>
      <c r="L144" s="134" t="s">
        <v>271</v>
      </c>
      <c r="M144" s="96">
        <v>0.1</v>
      </c>
      <c r="N144" s="96">
        <v>11</v>
      </c>
      <c r="O144" s="96" t="s">
        <v>271</v>
      </c>
      <c r="P144" s="74"/>
    </row>
    <row r="145" spans="1:16" x14ac:dyDescent="0.25">
      <c r="A145" s="38" t="s">
        <v>139</v>
      </c>
      <c r="B145" s="134">
        <v>162.93</v>
      </c>
      <c r="C145" s="134">
        <v>5.0957976721250002</v>
      </c>
      <c r="D145" s="134">
        <v>56.368573990000002</v>
      </c>
      <c r="E145" s="202">
        <v>98</v>
      </c>
      <c r="F145" s="202">
        <v>99</v>
      </c>
      <c r="G145" s="134">
        <v>80.400000000000006</v>
      </c>
      <c r="H145" s="134">
        <v>88</v>
      </c>
      <c r="I145" s="134">
        <v>67.900000000000006</v>
      </c>
      <c r="J145" s="134">
        <v>87</v>
      </c>
      <c r="K145" s="134">
        <v>17.3</v>
      </c>
      <c r="L145" s="134">
        <v>4.5999999999999996</v>
      </c>
      <c r="M145" s="96">
        <v>0.2</v>
      </c>
      <c r="N145" s="96">
        <v>150</v>
      </c>
      <c r="O145" s="96">
        <v>94.7</v>
      </c>
      <c r="P145" s="74"/>
    </row>
    <row r="146" spans="1:16" x14ac:dyDescent="0.25">
      <c r="A146" s="38" t="s">
        <v>140</v>
      </c>
      <c r="B146" s="134">
        <v>25.72</v>
      </c>
      <c r="C146" s="134">
        <v>3.2144938206081899</v>
      </c>
      <c r="D146" s="134">
        <v>55.219525730000001</v>
      </c>
      <c r="E146" s="202">
        <v>81</v>
      </c>
      <c r="F146" s="202">
        <v>78</v>
      </c>
      <c r="G146" s="134">
        <v>18.899999999999999</v>
      </c>
      <c r="H146" s="134">
        <v>39.700000000000003</v>
      </c>
      <c r="I146" s="134">
        <v>10.9</v>
      </c>
      <c r="J146" s="134">
        <v>58.2</v>
      </c>
      <c r="K146" s="134">
        <v>42.2</v>
      </c>
      <c r="L146" s="134">
        <v>31.7</v>
      </c>
      <c r="M146" s="96">
        <v>0.3</v>
      </c>
      <c r="N146" s="96">
        <v>553</v>
      </c>
      <c r="O146" s="96">
        <v>82.8</v>
      </c>
      <c r="P146" s="74"/>
    </row>
    <row r="147" spans="1:16" x14ac:dyDescent="0.25">
      <c r="A147" s="38" t="s">
        <v>141</v>
      </c>
      <c r="B147" s="134">
        <v>97.31</v>
      </c>
      <c r="C147" s="134">
        <v>0.92253512742857902</v>
      </c>
      <c r="D147" s="134">
        <v>25.14542956</v>
      </c>
      <c r="E147" s="202">
        <v>42</v>
      </c>
      <c r="F147" s="202">
        <v>42</v>
      </c>
      <c r="G147" s="134">
        <v>13.4</v>
      </c>
      <c r="H147" s="134">
        <v>43</v>
      </c>
      <c r="I147" s="134">
        <v>29</v>
      </c>
      <c r="J147" s="134">
        <v>68.5</v>
      </c>
      <c r="K147" s="134">
        <v>43.6</v>
      </c>
      <c r="L147" s="134">
        <v>31.5</v>
      </c>
      <c r="M147" s="96">
        <v>2.8</v>
      </c>
      <c r="N147" s="96">
        <v>814</v>
      </c>
      <c r="O147" s="96">
        <v>65.8</v>
      </c>
      <c r="P147" s="74"/>
    </row>
    <row r="148" spans="1:16" x14ac:dyDescent="0.25">
      <c r="A148" s="38" t="s">
        <v>738</v>
      </c>
      <c r="B148" s="134">
        <v>295.42</v>
      </c>
      <c r="C148" s="134">
        <v>4.10142063757052</v>
      </c>
      <c r="D148" s="134">
        <v>63.328959640000001</v>
      </c>
      <c r="E148" s="202">
        <v>91</v>
      </c>
      <c r="F148" s="202">
        <v>83</v>
      </c>
      <c r="G148" s="134">
        <v>40.200000000000003</v>
      </c>
      <c r="H148" s="134">
        <v>99.9</v>
      </c>
      <c r="I148" s="134">
        <v>90.9</v>
      </c>
      <c r="J148" s="134">
        <v>99.4</v>
      </c>
      <c r="K148" s="134">
        <v>4.9000000953674299</v>
      </c>
      <c r="L148" s="134">
        <v>1.29999995231628</v>
      </c>
      <c r="M148" s="96">
        <v>0.1</v>
      </c>
      <c r="N148" s="96">
        <v>8</v>
      </c>
      <c r="O148" s="96">
        <v>98.6</v>
      </c>
      <c r="P148" s="74"/>
    </row>
    <row r="149" spans="1:16" x14ac:dyDescent="0.25">
      <c r="A149" s="38" t="s">
        <v>142</v>
      </c>
      <c r="B149" s="134"/>
      <c r="C149" s="134"/>
      <c r="D149" s="134"/>
      <c r="E149" s="202"/>
      <c r="F149" s="202"/>
      <c r="G149" s="134" t="s">
        <v>271</v>
      </c>
      <c r="H149" s="134" t="s">
        <v>271</v>
      </c>
      <c r="I149" s="134">
        <v>79.7</v>
      </c>
      <c r="J149" s="134">
        <v>97.5</v>
      </c>
      <c r="K149" s="134" t="s">
        <v>271</v>
      </c>
      <c r="L149" s="134" t="s">
        <v>271</v>
      </c>
      <c r="M149" s="96"/>
      <c r="N149" s="96"/>
      <c r="O149" s="96" t="s">
        <v>271</v>
      </c>
      <c r="P149" s="74"/>
    </row>
    <row r="150" spans="1:16" x14ac:dyDescent="0.25">
      <c r="A150" s="38" t="s">
        <v>143</v>
      </c>
      <c r="B150" s="134">
        <v>7464.12</v>
      </c>
      <c r="C150" s="134">
        <v>8.3096182000468897</v>
      </c>
      <c r="D150" s="134">
        <v>85.492383469999993</v>
      </c>
      <c r="E150" s="202">
        <v>96</v>
      </c>
      <c r="F150" s="202">
        <v>96</v>
      </c>
      <c r="G150" s="134" t="s">
        <v>271</v>
      </c>
      <c r="H150" s="134">
        <v>99.1</v>
      </c>
      <c r="I150" s="134">
        <v>98.1</v>
      </c>
      <c r="J150" s="134">
        <v>100</v>
      </c>
      <c r="K150" s="134" t="s">
        <v>271</v>
      </c>
      <c r="L150" s="134" t="s">
        <v>271</v>
      </c>
      <c r="M150" s="96">
        <v>0.1</v>
      </c>
      <c r="N150" s="96">
        <v>5</v>
      </c>
      <c r="O150" s="96" t="s">
        <v>271</v>
      </c>
      <c r="P150" s="74"/>
    </row>
    <row r="151" spans="1:16" x14ac:dyDescent="0.25">
      <c r="A151" s="38" t="s">
        <v>144</v>
      </c>
      <c r="B151" s="134">
        <v>636.48</v>
      </c>
      <c r="C151" s="134">
        <v>3.1902285745471399</v>
      </c>
      <c r="D151" s="134">
        <v>89.765973900000006</v>
      </c>
      <c r="E151" s="202">
        <v>99</v>
      </c>
      <c r="F151" s="202">
        <v>99</v>
      </c>
      <c r="G151" s="134">
        <v>29.7</v>
      </c>
      <c r="H151" s="134">
        <v>99.1</v>
      </c>
      <c r="I151" s="134">
        <v>96.7</v>
      </c>
      <c r="J151" s="134">
        <v>93.4</v>
      </c>
      <c r="K151" s="134">
        <v>14.1</v>
      </c>
      <c r="L151" s="134">
        <v>9.6999999999999993</v>
      </c>
      <c r="M151" s="96"/>
      <c r="N151" s="96">
        <v>17</v>
      </c>
      <c r="O151" s="96">
        <v>99</v>
      </c>
      <c r="P151" s="74"/>
    </row>
    <row r="152" spans="1:16" x14ac:dyDescent="0.25">
      <c r="A152" s="38" t="s">
        <v>145</v>
      </c>
      <c r="B152" s="134">
        <v>37.99</v>
      </c>
      <c r="C152" s="134">
        <v>0.918811473561161</v>
      </c>
      <c r="D152" s="134">
        <v>35.150760949999999</v>
      </c>
      <c r="E152" s="202">
        <v>75</v>
      </c>
      <c r="F152" s="202">
        <v>76</v>
      </c>
      <c r="G152" s="134">
        <v>35.4</v>
      </c>
      <c r="H152" s="134">
        <v>52.1</v>
      </c>
      <c r="I152" s="134">
        <v>63.5</v>
      </c>
      <c r="J152" s="134">
        <v>91.4</v>
      </c>
      <c r="K152" s="134">
        <v>45</v>
      </c>
      <c r="L152" s="134">
        <v>31.600000381469702</v>
      </c>
      <c r="M152" s="96">
        <v>0.1</v>
      </c>
      <c r="N152" s="96">
        <v>178</v>
      </c>
      <c r="O152" s="96">
        <v>73.099999999999994</v>
      </c>
      <c r="P152" s="74"/>
    </row>
    <row r="153" spans="1:16" x14ac:dyDescent="0.25">
      <c r="A153" s="38" t="s">
        <v>146</v>
      </c>
      <c r="B153" s="134">
        <v>1420.21</v>
      </c>
      <c r="C153" s="134">
        <v>6.53197026248034</v>
      </c>
      <c r="D153" s="134">
        <v>72.404212799999996</v>
      </c>
      <c r="E153" s="202">
        <v>97</v>
      </c>
      <c r="F153" s="202">
        <v>96</v>
      </c>
      <c r="G153" s="134">
        <v>22.26</v>
      </c>
      <c r="H153" s="134">
        <v>100</v>
      </c>
      <c r="I153" s="134">
        <v>100</v>
      </c>
      <c r="J153" s="134"/>
      <c r="K153" s="134" t="s">
        <v>271</v>
      </c>
      <c r="L153" s="134" t="s">
        <v>271</v>
      </c>
      <c r="M153" s="96"/>
      <c r="N153" s="96"/>
      <c r="O153" s="96">
        <v>90.3</v>
      </c>
      <c r="P153" s="74"/>
    </row>
    <row r="154" spans="1:16" x14ac:dyDescent="0.25">
      <c r="A154" s="38" t="s">
        <v>147</v>
      </c>
      <c r="B154" s="134">
        <v>920.59</v>
      </c>
      <c r="C154" s="134">
        <v>5.8783660875107699</v>
      </c>
      <c r="D154" s="134">
        <v>73.24406347</v>
      </c>
      <c r="E154" s="202">
        <v>81</v>
      </c>
      <c r="F154" s="202">
        <v>98</v>
      </c>
      <c r="G154" s="134">
        <v>62.8</v>
      </c>
      <c r="H154" s="134">
        <v>94.6</v>
      </c>
      <c r="I154" s="134">
        <v>75</v>
      </c>
      <c r="J154" s="134">
        <v>94.7</v>
      </c>
      <c r="K154" s="134"/>
      <c r="L154" s="134"/>
      <c r="M154" s="96">
        <v>1</v>
      </c>
      <c r="N154" s="96">
        <v>94</v>
      </c>
      <c r="O154" s="96">
        <v>93.4</v>
      </c>
      <c r="P154" s="74"/>
    </row>
    <row r="155" spans="1:16" x14ac:dyDescent="0.25">
      <c r="A155" s="38" t="s">
        <v>148</v>
      </c>
      <c r="B155" s="134">
        <v>77.349999999999994</v>
      </c>
      <c r="C155" s="134">
        <v>3.4655427203778202</v>
      </c>
      <c r="D155" s="134">
        <v>81.282635299999995</v>
      </c>
      <c r="E155" s="202">
        <v>62</v>
      </c>
      <c r="F155" s="202">
        <v>62</v>
      </c>
      <c r="G155" s="134"/>
      <c r="H155" s="134"/>
      <c r="I155" s="134">
        <v>18.899999999999999</v>
      </c>
      <c r="J155" s="134">
        <v>40</v>
      </c>
      <c r="K155" s="134">
        <v>49.5</v>
      </c>
      <c r="L155" s="134">
        <v>27.899999618530298</v>
      </c>
      <c r="M155" s="96">
        <v>0.9</v>
      </c>
      <c r="N155" s="96">
        <v>215</v>
      </c>
      <c r="O155" s="96"/>
      <c r="P155" s="74"/>
    </row>
    <row r="156" spans="1:16" x14ac:dyDescent="0.25">
      <c r="A156" s="38" t="s">
        <v>149</v>
      </c>
      <c r="B156" s="134">
        <v>321.33999999999997</v>
      </c>
      <c r="C156" s="134">
        <v>4.5022403780828597</v>
      </c>
      <c r="D156" s="134">
        <v>45.873722309999998</v>
      </c>
      <c r="E156" s="202">
        <v>92</v>
      </c>
      <c r="F156" s="202">
        <v>92</v>
      </c>
      <c r="G156" s="134">
        <v>68.400000000000006</v>
      </c>
      <c r="H156" s="134">
        <v>95.5</v>
      </c>
      <c r="I156" s="134">
        <v>88.6</v>
      </c>
      <c r="J156" s="134">
        <v>98</v>
      </c>
      <c r="K156" s="134">
        <v>5.6</v>
      </c>
      <c r="L156" s="134">
        <v>1.3</v>
      </c>
      <c r="M156" s="96">
        <v>0.5</v>
      </c>
      <c r="N156" s="96">
        <v>132</v>
      </c>
      <c r="O156" s="96">
        <v>98.7</v>
      </c>
      <c r="P156" s="74"/>
    </row>
    <row r="157" spans="1:16" x14ac:dyDescent="0.25">
      <c r="A157" s="38" t="s">
        <v>150</v>
      </c>
      <c r="B157" s="134">
        <v>322.95999999999998</v>
      </c>
      <c r="C157" s="134">
        <v>3.3187511804591399</v>
      </c>
      <c r="D157" s="134">
        <v>60.638226770000003</v>
      </c>
      <c r="E157" s="202">
        <v>83</v>
      </c>
      <c r="F157" s="202">
        <v>83</v>
      </c>
      <c r="G157" s="134">
        <v>76.2</v>
      </c>
      <c r="H157" s="134">
        <v>92.4</v>
      </c>
      <c r="I157" s="134">
        <v>76.2</v>
      </c>
      <c r="J157" s="134">
        <v>86.7</v>
      </c>
      <c r="K157" s="134">
        <v>13.1</v>
      </c>
      <c r="L157" s="134">
        <v>3.1</v>
      </c>
      <c r="M157" s="96">
        <v>0.3</v>
      </c>
      <c r="N157" s="96">
        <v>68</v>
      </c>
      <c r="O157" s="96">
        <v>97</v>
      </c>
      <c r="P157" s="74"/>
    </row>
    <row r="158" spans="1:16" x14ac:dyDescent="0.25">
      <c r="A158" s="38" t="s">
        <v>151</v>
      </c>
      <c r="B158" s="134">
        <v>126.89</v>
      </c>
      <c r="C158" s="134">
        <v>1.61468521943157</v>
      </c>
      <c r="D158" s="134">
        <v>34.282171830000003</v>
      </c>
      <c r="E158" s="202">
        <v>88</v>
      </c>
      <c r="F158" s="202">
        <v>89</v>
      </c>
      <c r="G158" s="134">
        <v>55.1</v>
      </c>
      <c r="H158" s="134">
        <v>72.8</v>
      </c>
      <c r="I158" s="134">
        <v>73.900000000000006</v>
      </c>
      <c r="J158" s="134">
        <v>91.8</v>
      </c>
      <c r="K158" s="134">
        <v>33.4</v>
      </c>
      <c r="L158" s="134">
        <v>21.5</v>
      </c>
      <c r="M158" s="96">
        <v>0.1</v>
      </c>
      <c r="N158" s="96">
        <v>114</v>
      </c>
      <c r="O158" s="96">
        <v>95.4</v>
      </c>
      <c r="P158" s="74"/>
    </row>
    <row r="159" spans="1:16" x14ac:dyDescent="0.25">
      <c r="A159" s="38" t="s">
        <v>152</v>
      </c>
      <c r="B159" s="134">
        <v>796.74</v>
      </c>
      <c r="C159" s="134">
        <v>4.5076396026627696</v>
      </c>
      <c r="D159" s="134">
        <v>70.983696379999998</v>
      </c>
      <c r="E159" s="202">
        <v>98</v>
      </c>
      <c r="F159" s="202">
        <v>96</v>
      </c>
      <c r="G159" s="134">
        <v>50.6</v>
      </c>
      <c r="H159" s="134">
        <v>99.8</v>
      </c>
      <c r="I159" s="134">
        <v>97.2</v>
      </c>
      <c r="J159" s="134">
        <v>98.3</v>
      </c>
      <c r="K159" s="134" t="s">
        <v>271</v>
      </c>
      <c r="L159" s="134" t="s">
        <v>271</v>
      </c>
      <c r="M159" s="96"/>
      <c r="N159" s="96">
        <v>3</v>
      </c>
      <c r="O159" s="96" t="s">
        <v>271</v>
      </c>
      <c r="P159" s="74"/>
    </row>
    <row r="160" spans="1:16" x14ac:dyDescent="0.25">
      <c r="A160" s="38" t="s">
        <v>153</v>
      </c>
      <c r="B160" s="134">
        <v>1721.71</v>
      </c>
      <c r="C160" s="134">
        <v>6.1581891130441004</v>
      </c>
      <c r="D160" s="134">
        <v>64.815704519999997</v>
      </c>
      <c r="E160" s="202">
        <v>98</v>
      </c>
      <c r="F160" s="202">
        <v>98</v>
      </c>
      <c r="G160" s="134">
        <v>73.900000000000006</v>
      </c>
      <c r="H160" s="134">
        <v>98.9</v>
      </c>
      <c r="I160" s="134">
        <v>99.7</v>
      </c>
      <c r="J160" s="134">
        <v>100</v>
      </c>
      <c r="K160" s="134" t="s">
        <v>271</v>
      </c>
      <c r="L160" s="134" t="s">
        <v>271</v>
      </c>
      <c r="M160" s="96">
        <v>0.6</v>
      </c>
      <c r="N160" s="96">
        <v>10</v>
      </c>
      <c r="O160" s="96" t="s">
        <v>271</v>
      </c>
      <c r="P160" s="74"/>
    </row>
    <row r="161" spans="1:16" x14ac:dyDescent="0.25">
      <c r="A161" s="38" t="s">
        <v>154</v>
      </c>
      <c r="B161" s="134"/>
      <c r="C161" s="134"/>
      <c r="D161" s="134"/>
      <c r="E161" s="202"/>
      <c r="F161" s="202"/>
      <c r="G161" s="134" t="s">
        <v>271</v>
      </c>
      <c r="H161" s="134" t="s">
        <v>271</v>
      </c>
      <c r="I161" s="134">
        <v>99.3</v>
      </c>
      <c r="J161" s="134"/>
      <c r="K161" s="134" t="s">
        <v>271</v>
      </c>
      <c r="L161" s="134" t="s">
        <v>271</v>
      </c>
      <c r="M161" s="96"/>
      <c r="N161" s="96">
        <v>14</v>
      </c>
      <c r="O161" s="96" t="s">
        <v>271</v>
      </c>
      <c r="P161" s="74"/>
    </row>
    <row r="162" spans="1:16" x14ac:dyDescent="0.25">
      <c r="A162" s="38" t="s">
        <v>155</v>
      </c>
      <c r="B162" s="134">
        <v>2029.54</v>
      </c>
      <c r="C162" s="134">
        <v>1.8753914102704501</v>
      </c>
      <c r="D162" s="134">
        <v>85.749334110000007</v>
      </c>
      <c r="E162" s="202">
        <v>97</v>
      </c>
      <c r="F162" s="202">
        <v>99</v>
      </c>
      <c r="G162" s="134">
        <v>37.5</v>
      </c>
      <c r="H162" s="134">
        <v>99.9</v>
      </c>
      <c r="I162" s="134">
        <v>98</v>
      </c>
      <c r="J162" s="134">
        <v>100</v>
      </c>
      <c r="K162" s="134" t="s">
        <v>271</v>
      </c>
      <c r="L162" s="134" t="s">
        <v>271</v>
      </c>
      <c r="M162" s="96">
        <v>0.1</v>
      </c>
      <c r="N162" s="96">
        <v>13</v>
      </c>
      <c r="O162" s="96">
        <v>90.8</v>
      </c>
      <c r="P162" s="74"/>
    </row>
    <row r="163" spans="1:16" x14ac:dyDescent="0.25">
      <c r="A163" s="38" t="s">
        <v>156</v>
      </c>
      <c r="B163" s="134">
        <v>442.37</v>
      </c>
      <c r="C163" s="134">
        <v>4.4744775498358704</v>
      </c>
      <c r="D163" s="134">
        <v>80.403777340000005</v>
      </c>
      <c r="E163" s="202">
        <v>82</v>
      </c>
      <c r="F163" s="202">
        <v>86</v>
      </c>
      <c r="G163" s="134" t="s">
        <v>271</v>
      </c>
      <c r="H163" s="134">
        <v>95.2</v>
      </c>
      <c r="I163" s="134">
        <v>79.099999999999994</v>
      </c>
      <c r="J163" s="134">
        <v>100</v>
      </c>
      <c r="K163" s="134" t="s">
        <v>271</v>
      </c>
      <c r="L163" s="134" t="s">
        <v>271</v>
      </c>
      <c r="M163" s="96">
        <v>0.1</v>
      </c>
      <c r="N163" s="96">
        <v>31</v>
      </c>
      <c r="O163" s="96">
        <v>76.3</v>
      </c>
      <c r="P163" s="74"/>
    </row>
    <row r="164" spans="1:16" x14ac:dyDescent="0.25">
      <c r="A164" s="38" t="s">
        <v>157</v>
      </c>
      <c r="B164" s="134">
        <v>523.77</v>
      </c>
      <c r="C164" s="134">
        <v>3.6909228083176902</v>
      </c>
      <c r="D164" s="134">
        <v>52.202400169999997</v>
      </c>
      <c r="E164" s="202">
        <v>97</v>
      </c>
      <c r="F164" s="202">
        <v>98</v>
      </c>
      <c r="G164" s="134">
        <v>68</v>
      </c>
      <c r="H164" s="134">
        <v>99.7</v>
      </c>
      <c r="I164" s="134">
        <v>72.2</v>
      </c>
      <c r="J164" s="134">
        <v>96.9</v>
      </c>
      <c r="K164" s="134" t="s">
        <v>271</v>
      </c>
      <c r="L164" s="134" t="s">
        <v>271</v>
      </c>
      <c r="M164" s="96">
        <v>1.2</v>
      </c>
      <c r="N164" s="96">
        <v>25</v>
      </c>
      <c r="O164" s="96" t="s">
        <v>271</v>
      </c>
      <c r="P164" s="74"/>
    </row>
    <row r="165" spans="1:16" x14ac:dyDescent="0.25">
      <c r="A165" s="38" t="s">
        <v>158</v>
      </c>
      <c r="B165" s="134">
        <v>56.66</v>
      </c>
      <c r="C165" s="134">
        <v>2.8694011504507699</v>
      </c>
      <c r="D165" s="134">
        <v>38.098409060000002</v>
      </c>
      <c r="E165" s="202">
        <v>98</v>
      </c>
      <c r="F165" s="202">
        <v>95</v>
      </c>
      <c r="G165" s="134">
        <v>53.2</v>
      </c>
      <c r="H165" s="134">
        <v>90.7</v>
      </c>
      <c r="I165" s="134">
        <v>61.6</v>
      </c>
      <c r="J165" s="134">
        <v>76.099999999999994</v>
      </c>
      <c r="K165" s="134">
        <v>37.9</v>
      </c>
      <c r="L165" s="134">
        <v>9.3000000000000007</v>
      </c>
      <c r="M165" s="96">
        <v>2.7</v>
      </c>
      <c r="N165" s="96">
        <v>290</v>
      </c>
      <c r="O165" s="96">
        <v>99</v>
      </c>
      <c r="P165" s="74"/>
    </row>
    <row r="166" spans="1:16" x14ac:dyDescent="0.25">
      <c r="A166" s="38" t="s">
        <v>159</v>
      </c>
      <c r="B166" s="134">
        <v>222.89</v>
      </c>
      <c r="C166" s="134">
        <v>6.5368689855693702</v>
      </c>
      <c r="D166" s="134">
        <v>90.59972526</v>
      </c>
      <c r="E166" s="202">
        <v>74</v>
      </c>
      <c r="F166" s="202">
        <v>58</v>
      </c>
      <c r="G166" s="134">
        <v>26.9</v>
      </c>
      <c r="H166" s="134">
        <v>82.5</v>
      </c>
      <c r="I166" s="134">
        <v>91.5</v>
      </c>
      <c r="J166" s="134">
        <v>99</v>
      </c>
      <c r="K166" s="134">
        <v>4.7</v>
      </c>
      <c r="L166" s="134">
        <v>2.7</v>
      </c>
      <c r="M166" s="96"/>
      <c r="N166" s="96">
        <v>51</v>
      </c>
      <c r="O166" s="96">
        <v>93.3</v>
      </c>
      <c r="P166" s="74"/>
    </row>
    <row r="167" spans="1:16" x14ac:dyDescent="0.25">
      <c r="A167" s="38" t="s">
        <v>160</v>
      </c>
      <c r="B167" s="134">
        <v>3243.08</v>
      </c>
      <c r="C167" s="134">
        <v>5.7360588127988503</v>
      </c>
      <c r="D167" s="134">
        <v>93.587830179999997</v>
      </c>
      <c r="E167" s="202">
        <v>86</v>
      </c>
      <c r="F167" s="202">
        <v>82</v>
      </c>
      <c r="G167" s="134" t="s">
        <v>271</v>
      </c>
      <c r="H167" s="134" t="s">
        <v>271</v>
      </c>
      <c r="I167" s="134"/>
      <c r="J167" s="134"/>
      <c r="K167" s="134" t="s">
        <v>271</v>
      </c>
      <c r="L167" s="134" t="s">
        <v>271</v>
      </c>
      <c r="M167" s="96"/>
      <c r="N167" s="96"/>
      <c r="O167" s="96" t="s">
        <v>271</v>
      </c>
      <c r="P167" s="74"/>
    </row>
    <row r="168" spans="1:16" x14ac:dyDescent="0.25">
      <c r="A168" s="38" t="s">
        <v>161</v>
      </c>
      <c r="B168" s="134">
        <v>159.91</v>
      </c>
      <c r="C168" s="134">
        <v>3.6122547257633402</v>
      </c>
      <c r="D168" s="134">
        <v>43.242585769999998</v>
      </c>
      <c r="E168" s="202">
        <v>95</v>
      </c>
      <c r="F168" s="202">
        <v>90</v>
      </c>
      <c r="G168" s="134">
        <v>40.6</v>
      </c>
      <c r="H168" s="134">
        <v>92.5</v>
      </c>
      <c r="I168" s="134">
        <v>34.700000000000003</v>
      </c>
      <c r="J168" s="134">
        <v>97.1</v>
      </c>
      <c r="K168" s="134">
        <v>17.2</v>
      </c>
      <c r="L168" s="134">
        <v>8.8000000000000007</v>
      </c>
      <c r="M168" s="96"/>
      <c r="N168" s="96">
        <v>156</v>
      </c>
      <c r="O168" s="96">
        <v>97.5</v>
      </c>
      <c r="P168" s="74"/>
    </row>
    <row r="169" spans="1:16" x14ac:dyDescent="0.25">
      <c r="A169" s="38" t="s">
        <v>162</v>
      </c>
      <c r="B169" s="134">
        <v>1194.0999999999999</v>
      </c>
      <c r="C169" s="134">
        <v>3.49078974108276</v>
      </c>
      <c r="D169" s="134">
        <v>74.524477730000001</v>
      </c>
      <c r="E169" s="202">
        <v>98</v>
      </c>
      <c r="F169" s="202">
        <v>96</v>
      </c>
      <c r="G169" s="134">
        <v>24.6</v>
      </c>
      <c r="H169" s="134">
        <v>98</v>
      </c>
      <c r="I169" s="134">
        <v>100</v>
      </c>
      <c r="J169" s="134">
        <v>97</v>
      </c>
      <c r="K169" s="134" t="s">
        <v>271</v>
      </c>
      <c r="L169" s="134" t="s">
        <v>271</v>
      </c>
      <c r="M169" s="96"/>
      <c r="N169" s="96">
        <v>12</v>
      </c>
      <c r="O169" s="96"/>
      <c r="P169" s="74"/>
    </row>
    <row r="170" spans="1:16" x14ac:dyDescent="0.25">
      <c r="A170" s="38" t="s">
        <v>163</v>
      </c>
      <c r="B170" s="134">
        <v>36.08</v>
      </c>
      <c r="C170" s="134">
        <v>2.4179560696645401</v>
      </c>
      <c r="D170" s="134">
        <v>51.832166719999996</v>
      </c>
      <c r="E170" s="202">
        <v>93</v>
      </c>
      <c r="F170" s="202">
        <v>90</v>
      </c>
      <c r="G170" s="134">
        <v>25.1</v>
      </c>
      <c r="H170" s="134">
        <v>53.1</v>
      </c>
      <c r="I170" s="134">
        <v>47.6</v>
      </c>
      <c r="J170" s="134">
        <v>78.5</v>
      </c>
      <c r="K170" s="134">
        <v>17</v>
      </c>
      <c r="L170" s="134">
        <v>13.5</v>
      </c>
      <c r="M170" s="96">
        <v>0.4</v>
      </c>
      <c r="N170" s="96">
        <v>315</v>
      </c>
      <c r="O170" s="96">
        <v>95</v>
      </c>
      <c r="P170" s="74"/>
    </row>
    <row r="171" spans="1:16" x14ac:dyDescent="0.25">
      <c r="A171" s="38" t="s">
        <v>164</v>
      </c>
      <c r="B171" s="134">
        <v>491.25</v>
      </c>
      <c r="C171" s="134">
        <v>6.4165056048473099</v>
      </c>
      <c r="D171" s="134">
        <v>61.882746590000004</v>
      </c>
      <c r="E171" s="202">
        <v>95</v>
      </c>
      <c r="F171" s="202">
        <v>86</v>
      </c>
      <c r="G171" s="134">
        <v>58.4</v>
      </c>
      <c r="H171" s="134">
        <v>98.4</v>
      </c>
      <c r="I171" s="134">
        <v>96.4</v>
      </c>
      <c r="J171" s="134">
        <v>99.2</v>
      </c>
      <c r="K171" s="134">
        <v>6</v>
      </c>
      <c r="L171" s="134">
        <v>1.79999995231628</v>
      </c>
      <c r="M171" s="96">
        <v>0.1</v>
      </c>
      <c r="N171" s="96">
        <v>17</v>
      </c>
      <c r="O171" s="96">
        <v>98.3</v>
      </c>
      <c r="P171" s="74"/>
    </row>
    <row r="172" spans="1:16" x14ac:dyDescent="0.25">
      <c r="A172" s="38" t="s">
        <v>165</v>
      </c>
      <c r="B172" s="134">
        <v>491.82</v>
      </c>
      <c r="C172" s="134">
        <v>3.1072427323069198</v>
      </c>
      <c r="D172" s="134">
        <v>92.208058589999993</v>
      </c>
      <c r="E172" s="202">
        <v>97</v>
      </c>
      <c r="F172" s="202">
        <v>99</v>
      </c>
      <c r="G172" s="134" t="s">
        <v>271</v>
      </c>
      <c r="H172" s="134">
        <v>99</v>
      </c>
      <c r="I172" s="134">
        <v>98.4</v>
      </c>
      <c r="J172" s="134">
        <v>95.7</v>
      </c>
      <c r="K172" s="134">
        <v>7.9000000953674299</v>
      </c>
      <c r="L172" s="134">
        <v>3.5999999046325701</v>
      </c>
      <c r="M172" s="96"/>
      <c r="N172" s="96"/>
      <c r="O172" s="96" t="s">
        <v>271</v>
      </c>
      <c r="P172" s="74"/>
    </row>
    <row r="173" spans="1:16" x14ac:dyDescent="0.25">
      <c r="A173" s="38" t="s">
        <v>166</v>
      </c>
      <c r="B173" s="134">
        <v>106.69</v>
      </c>
      <c r="C173" s="134">
        <v>1.8838018563619701</v>
      </c>
      <c r="D173" s="134">
        <v>16.986640779999998</v>
      </c>
      <c r="E173" s="202">
        <v>90</v>
      </c>
      <c r="F173" s="202">
        <v>80</v>
      </c>
      <c r="G173" s="134">
        <v>16.600000000000001</v>
      </c>
      <c r="H173" s="134">
        <v>59.7</v>
      </c>
      <c r="I173" s="134">
        <v>13.3</v>
      </c>
      <c r="J173" s="134">
        <v>62.6</v>
      </c>
      <c r="K173" s="134">
        <v>37.900001525878899</v>
      </c>
      <c r="L173" s="134">
        <v>18.100000381469702</v>
      </c>
      <c r="M173" s="96">
        <v>1.4</v>
      </c>
      <c r="N173" s="96">
        <v>1360</v>
      </c>
      <c r="O173" s="96">
        <v>97.1</v>
      </c>
      <c r="P173" s="74"/>
    </row>
    <row r="174" spans="1:16" x14ac:dyDescent="0.25">
      <c r="A174" s="38" t="s">
        <v>167</v>
      </c>
      <c r="B174" s="134">
        <v>2280.2800000000002</v>
      </c>
      <c r="C174" s="134">
        <v>2.0546833144454602</v>
      </c>
      <c r="D174" s="134">
        <v>41.738170930000003</v>
      </c>
      <c r="E174" s="202">
        <v>96</v>
      </c>
      <c r="F174" s="202">
        <v>95</v>
      </c>
      <c r="G174" s="134" t="s">
        <v>271</v>
      </c>
      <c r="H174" s="134">
        <v>99.6</v>
      </c>
      <c r="I174" s="134">
        <v>100</v>
      </c>
      <c r="J174" s="134">
        <v>100</v>
      </c>
      <c r="K174" s="134" t="s">
        <v>271</v>
      </c>
      <c r="L174" s="134" t="s">
        <v>271</v>
      </c>
      <c r="M174" s="96">
        <v>0.2</v>
      </c>
      <c r="N174" s="96">
        <v>10</v>
      </c>
      <c r="O174" s="96" t="s">
        <v>271</v>
      </c>
      <c r="P174" s="74"/>
    </row>
    <row r="175" spans="1:16" x14ac:dyDescent="0.25">
      <c r="A175" s="38" t="s">
        <v>168</v>
      </c>
      <c r="B175" s="134"/>
      <c r="C175" s="134"/>
      <c r="D175" s="134"/>
      <c r="E175" s="202"/>
      <c r="F175" s="202"/>
      <c r="G175" s="134" t="s">
        <v>271</v>
      </c>
      <c r="H175" s="134" t="s">
        <v>271</v>
      </c>
      <c r="I175" s="134"/>
      <c r="J175" s="134"/>
      <c r="K175" s="134" t="s">
        <v>271</v>
      </c>
      <c r="L175" s="134" t="s">
        <v>271</v>
      </c>
      <c r="M175" s="96"/>
      <c r="N175" s="96"/>
      <c r="O175" s="96" t="s">
        <v>271</v>
      </c>
      <c r="P175" s="74"/>
    </row>
    <row r="176" spans="1:16" x14ac:dyDescent="0.25">
      <c r="A176" s="38" t="s">
        <v>169</v>
      </c>
      <c r="B176" s="134">
        <v>1108.43</v>
      </c>
      <c r="C176" s="134">
        <v>5.8395992024312999</v>
      </c>
      <c r="D176" s="134">
        <v>72.505149320000001</v>
      </c>
      <c r="E176" s="202">
        <v>96</v>
      </c>
      <c r="F176" s="202">
        <v>96</v>
      </c>
      <c r="G176" s="134" t="s">
        <v>271</v>
      </c>
      <c r="H176" s="134">
        <v>98.5</v>
      </c>
      <c r="I176" s="134">
        <v>98.8</v>
      </c>
      <c r="J176" s="134">
        <v>100</v>
      </c>
      <c r="K176" s="134" t="s">
        <v>271</v>
      </c>
      <c r="L176" s="134" t="s">
        <v>271</v>
      </c>
      <c r="M176" s="96">
        <v>0.1</v>
      </c>
      <c r="N176" s="96">
        <v>6</v>
      </c>
      <c r="O176" s="96" t="s">
        <v>271</v>
      </c>
      <c r="P176" s="74"/>
    </row>
    <row r="177" spans="1:16" x14ac:dyDescent="0.25">
      <c r="A177" s="38" t="s">
        <v>170</v>
      </c>
      <c r="B177" s="134">
        <v>1771.55</v>
      </c>
      <c r="C177" s="134">
        <v>6.6238217869950402</v>
      </c>
      <c r="D177" s="134">
        <v>71.733846249999999</v>
      </c>
      <c r="E177" s="202">
        <v>94</v>
      </c>
      <c r="F177" s="202">
        <v>93</v>
      </c>
      <c r="G177" s="134" t="s">
        <v>271</v>
      </c>
      <c r="H177" s="134">
        <v>99.8</v>
      </c>
      <c r="I177" s="134">
        <v>99.1</v>
      </c>
      <c r="J177" s="134">
        <v>99.5</v>
      </c>
      <c r="K177" s="134" t="s">
        <v>271</v>
      </c>
      <c r="L177" s="134" t="s">
        <v>271</v>
      </c>
      <c r="M177" s="96">
        <v>0.1</v>
      </c>
      <c r="N177" s="96">
        <v>9</v>
      </c>
      <c r="O177" s="96" t="s">
        <v>271</v>
      </c>
      <c r="P177" s="74"/>
    </row>
    <row r="178" spans="1:16" x14ac:dyDescent="0.25">
      <c r="A178" s="38" t="s">
        <v>171</v>
      </c>
      <c r="B178" s="134">
        <v>152.13</v>
      </c>
      <c r="C178" s="134">
        <v>4.64048231941302</v>
      </c>
      <c r="D178" s="134">
        <v>91.871408889999998</v>
      </c>
      <c r="E178" s="202">
        <v>94</v>
      </c>
      <c r="F178" s="202">
        <v>84</v>
      </c>
      <c r="G178" s="134">
        <v>29.3</v>
      </c>
      <c r="H178" s="134">
        <v>86.2</v>
      </c>
      <c r="I178" s="134">
        <v>29.8</v>
      </c>
      <c r="J178" s="134">
        <v>80.8</v>
      </c>
      <c r="K178" s="134">
        <v>31.6</v>
      </c>
      <c r="L178" s="134">
        <v>15.5</v>
      </c>
      <c r="M178" s="96"/>
      <c r="N178" s="96">
        <v>114</v>
      </c>
      <c r="O178" s="96">
        <v>88.5</v>
      </c>
      <c r="P178" s="74"/>
    </row>
    <row r="179" spans="1:16" x14ac:dyDescent="0.25">
      <c r="A179" s="38" t="s">
        <v>172</v>
      </c>
      <c r="B179" s="134"/>
      <c r="C179" s="134">
        <v>0</v>
      </c>
      <c r="D179" s="134">
        <v>0</v>
      </c>
      <c r="E179" s="202">
        <v>42</v>
      </c>
      <c r="F179" s="202">
        <v>46</v>
      </c>
      <c r="G179" s="134"/>
      <c r="H179" s="134"/>
      <c r="I179" s="134"/>
      <c r="J179" s="134"/>
      <c r="K179" s="134"/>
      <c r="L179" s="134"/>
      <c r="M179" s="96">
        <v>0.1</v>
      </c>
      <c r="N179" s="96">
        <v>732</v>
      </c>
      <c r="O179" s="96"/>
      <c r="P179" s="74"/>
    </row>
    <row r="180" spans="1:16" x14ac:dyDescent="0.25">
      <c r="A180" s="38" t="s">
        <v>173</v>
      </c>
      <c r="B180" s="134">
        <v>470.8</v>
      </c>
      <c r="C180" s="134">
        <v>4.2432687300184302</v>
      </c>
      <c r="D180" s="134">
        <v>48.23549139</v>
      </c>
      <c r="E180" s="202">
        <v>66</v>
      </c>
      <c r="F180" s="202">
        <v>60</v>
      </c>
      <c r="G180" s="134">
        <v>54.6</v>
      </c>
      <c r="H180" s="134">
        <v>96.7</v>
      </c>
      <c r="I180" s="134">
        <v>66.400000000000006</v>
      </c>
      <c r="J180" s="134">
        <v>93.2</v>
      </c>
      <c r="K180" s="134">
        <v>27.4</v>
      </c>
      <c r="L180" s="134">
        <v>5.9</v>
      </c>
      <c r="M180" s="96">
        <v>18.8</v>
      </c>
      <c r="N180" s="96">
        <v>138</v>
      </c>
      <c r="O180" s="96">
        <v>93.7</v>
      </c>
      <c r="P180" s="74"/>
    </row>
    <row r="181" spans="1:16" x14ac:dyDescent="0.25">
      <c r="A181" s="38" t="s">
        <v>174</v>
      </c>
      <c r="B181" s="134">
        <v>28.05</v>
      </c>
      <c r="C181" s="134">
        <v>1.1369162975052101</v>
      </c>
      <c r="D181" s="134">
        <v>41.674857979999999</v>
      </c>
      <c r="E181" s="202">
        <v>26</v>
      </c>
      <c r="F181" s="202">
        <v>20</v>
      </c>
      <c r="G181" s="134">
        <v>4</v>
      </c>
      <c r="H181" s="134">
        <v>19.399999999999999</v>
      </c>
      <c r="I181" s="134">
        <v>6.7</v>
      </c>
      <c r="J181" s="134">
        <v>58.7</v>
      </c>
      <c r="K181" s="134">
        <v>31.100000381469702</v>
      </c>
      <c r="L181" s="134">
        <v>27.600000381469702</v>
      </c>
      <c r="M181" s="96">
        <v>2.4</v>
      </c>
      <c r="N181" s="96">
        <v>789</v>
      </c>
      <c r="O181" s="96">
        <v>61.9</v>
      </c>
      <c r="P181" s="74"/>
    </row>
    <row r="182" spans="1:16" x14ac:dyDescent="0.25">
      <c r="A182" s="38" t="s">
        <v>175</v>
      </c>
      <c r="B182" s="134">
        <v>2353.9299999999998</v>
      </c>
      <c r="C182" s="134">
        <v>6.3999919005054604</v>
      </c>
      <c r="D182" s="134">
        <v>70.875662649999995</v>
      </c>
      <c r="E182" s="202">
        <v>98</v>
      </c>
      <c r="F182" s="202">
        <v>96</v>
      </c>
      <c r="G182" s="134">
        <v>70.900000000000006</v>
      </c>
      <c r="H182" s="134" t="s">
        <v>271</v>
      </c>
      <c r="I182" s="134">
        <v>99.9</v>
      </c>
      <c r="J182" s="134">
        <v>100</v>
      </c>
      <c r="K182" s="134" t="s">
        <v>271</v>
      </c>
      <c r="L182" s="134" t="s">
        <v>271</v>
      </c>
      <c r="M182" s="96">
        <v>0.4</v>
      </c>
      <c r="N182" s="96">
        <v>5</v>
      </c>
      <c r="O182" s="96" t="s">
        <v>271</v>
      </c>
      <c r="P182" s="74"/>
    </row>
    <row r="183" spans="1:16" x14ac:dyDescent="0.25">
      <c r="A183" s="38" t="s">
        <v>176</v>
      </c>
      <c r="B183" s="134">
        <v>117.87</v>
      </c>
      <c r="C183" s="134">
        <v>1.9639533299565199</v>
      </c>
      <c r="D183" s="134">
        <v>56.059293769999996</v>
      </c>
      <c r="E183" s="202">
        <v>99</v>
      </c>
      <c r="F183" s="202">
        <v>99</v>
      </c>
      <c r="G183" s="134">
        <v>61.7</v>
      </c>
      <c r="H183" s="134"/>
      <c r="I183" s="134">
        <v>95.1</v>
      </c>
      <c r="J183" s="134">
        <v>95.6</v>
      </c>
      <c r="K183" s="134">
        <v>17.3</v>
      </c>
      <c r="L183" s="134">
        <v>20.5</v>
      </c>
      <c r="M183" s="96">
        <v>0.1</v>
      </c>
      <c r="N183" s="96">
        <v>30</v>
      </c>
      <c r="O183" s="96">
        <v>95.5</v>
      </c>
      <c r="P183" s="74"/>
    </row>
    <row r="184" spans="1:16" x14ac:dyDescent="0.25">
      <c r="A184" s="38" t="s">
        <v>177</v>
      </c>
      <c r="B184" s="134">
        <v>907</v>
      </c>
      <c r="C184" s="134">
        <v>2.1446050225823301</v>
      </c>
      <c r="D184" s="134">
        <v>42.213598580000003</v>
      </c>
      <c r="E184" s="202">
        <v>97</v>
      </c>
      <c r="F184" s="202">
        <v>93</v>
      </c>
      <c r="G184" s="134"/>
      <c r="H184" s="134">
        <v>100</v>
      </c>
      <c r="I184" s="134"/>
      <c r="J184" s="134">
        <v>98.3</v>
      </c>
      <c r="K184" s="134" t="s">
        <v>271</v>
      </c>
      <c r="L184" s="134" t="s">
        <v>271</v>
      </c>
      <c r="M184" s="96"/>
      <c r="N184" s="96"/>
      <c r="O184" s="96"/>
      <c r="P184" s="74"/>
    </row>
    <row r="185" spans="1:16" x14ac:dyDescent="0.25">
      <c r="A185" s="38" t="s">
        <v>178</v>
      </c>
      <c r="B185" s="134">
        <v>481.63</v>
      </c>
      <c r="C185" s="134">
        <v>3.5992952462267498</v>
      </c>
      <c r="D185" s="134">
        <v>53.568582259999999</v>
      </c>
      <c r="E185" s="202">
        <v>80</v>
      </c>
      <c r="F185" s="202">
        <v>87</v>
      </c>
      <c r="G185" s="134">
        <v>55.5</v>
      </c>
      <c r="H185" s="134">
        <v>98.7</v>
      </c>
      <c r="I185" s="134">
        <v>90.5</v>
      </c>
      <c r="J185" s="134">
        <v>96.3</v>
      </c>
      <c r="K185" s="134">
        <v>2.5</v>
      </c>
      <c r="L185" s="134">
        <v>2.7999999523162802</v>
      </c>
      <c r="M185" s="96"/>
      <c r="N185" s="96">
        <v>48</v>
      </c>
      <c r="O185" s="96">
        <v>96.9</v>
      </c>
      <c r="P185" s="74"/>
    </row>
    <row r="186" spans="1:16" x14ac:dyDescent="0.25">
      <c r="A186" s="38" t="s">
        <v>179</v>
      </c>
      <c r="B186" s="134"/>
      <c r="C186" s="134"/>
      <c r="D186" s="134"/>
      <c r="E186" s="202"/>
      <c r="F186" s="202"/>
      <c r="G186" s="134" t="s">
        <v>271</v>
      </c>
      <c r="H186" s="134" t="s">
        <v>271</v>
      </c>
      <c r="I186" s="134"/>
      <c r="J186" s="134"/>
      <c r="K186" s="134" t="s">
        <v>271</v>
      </c>
      <c r="L186" s="134" t="s">
        <v>271</v>
      </c>
      <c r="M186" s="96"/>
      <c r="N186" s="96"/>
      <c r="O186" s="96" t="s">
        <v>271</v>
      </c>
      <c r="P186" s="74"/>
    </row>
    <row r="187" spans="1:16" x14ac:dyDescent="0.25">
      <c r="A187" s="38" t="s">
        <v>180</v>
      </c>
      <c r="B187" s="134">
        <v>284.02999999999997</v>
      </c>
      <c r="C187" s="134">
        <v>4.3852231054604101</v>
      </c>
      <c r="D187" s="134">
        <v>50.812297659999999</v>
      </c>
      <c r="E187" s="202">
        <v>99</v>
      </c>
      <c r="F187" s="202">
        <v>99</v>
      </c>
      <c r="G187" s="134"/>
      <c r="H187" s="134">
        <v>99</v>
      </c>
      <c r="I187" s="134"/>
      <c r="J187" s="134">
        <v>95.1</v>
      </c>
      <c r="K187" s="134" t="s">
        <v>271</v>
      </c>
      <c r="L187" s="134" t="s">
        <v>271</v>
      </c>
      <c r="M187" s="96"/>
      <c r="N187" s="96">
        <v>45</v>
      </c>
      <c r="O187" s="96"/>
      <c r="P187" s="74"/>
    </row>
    <row r="188" spans="1:16" x14ac:dyDescent="0.25">
      <c r="A188" s="38" t="s">
        <v>181</v>
      </c>
      <c r="B188" s="134">
        <v>151.79</v>
      </c>
      <c r="C188" s="134">
        <v>1.8023618640023</v>
      </c>
      <c r="D188" s="134">
        <v>21.383438590000001</v>
      </c>
      <c r="E188" s="202">
        <v>95</v>
      </c>
      <c r="F188" s="202">
        <v>90</v>
      </c>
      <c r="G188" s="134">
        <v>12.2</v>
      </c>
      <c r="H188" s="134">
        <v>77.7</v>
      </c>
      <c r="I188" s="134"/>
      <c r="J188" s="134"/>
      <c r="K188" s="134">
        <v>38.200000762939503</v>
      </c>
      <c r="L188" s="134">
        <v>33</v>
      </c>
      <c r="M188" s="96">
        <v>0.2</v>
      </c>
      <c r="N188" s="96">
        <v>311</v>
      </c>
      <c r="O188" s="96">
        <v>79.099999999999994</v>
      </c>
      <c r="P188" s="74"/>
    </row>
    <row r="189" spans="1:16" x14ac:dyDescent="0.25">
      <c r="A189" s="38" t="s">
        <v>182</v>
      </c>
      <c r="B189" s="134">
        <v>577.5</v>
      </c>
      <c r="C189" s="134">
        <v>2.9406240799769301</v>
      </c>
      <c r="D189" s="134">
        <v>51.703554339999997</v>
      </c>
      <c r="E189" s="202">
        <v>81</v>
      </c>
      <c r="F189" s="202">
        <v>97</v>
      </c>
      <c r="G189" s="134">
        <v>47.6</v>
      </c>
      <c r="H189" s="134">
        <v>80</v>
      </c>
      <c r="I189" s="134">
        <v>79.2</v>
      </c>
      <c r="J189" s="134">
        <v>94.8</v>
      </c>
      <c r="K189" s="134">
        <v>8.8000001907348597</v>
      </c>
      <c r="L189" s="134">
        <v>5.8000001907348597</v>
      </c>
      <c r="M189" s="96">
        <v>1.3</v>
      </c>
      <c r="N189" s="96">
        <v>155</v>
      </c>
      <c r="O189" s="96">
        <v>90.9</v>
      </c>
      <c r="P189" s="74"/>
    </row>
    <row r="190" spans="1:16" x14ac:dyDescent="0.25">
      <c r="A190" s="38" t="s">
        <v>184</v>
      </c>
      <c r="B190" s="134">
        <v>5600.1</v>
      </c>
      <c r="C190" s="134">
        <v>10.024694305958301</v>
      </c>
      <c r="D190" s="134">
        <v>84.030419519999995</v>
      </c>
      <c r="E190" s="202">
        <v>97</v>
      </c>
      <c r="F190" s="202">
        <v>97</v>
      </c>
      <c r="G190" s="134" t="s">
        <v>271</v>
      </c>
      <c r="H190" s="134" t="s">
        <v>271</v>
      </c>
      <c r="I190" s="134">
        <v>99.3</v>
      </c>
      <c r="J190" s="134">
        <v>100</v>
      </c>
      <c r="K190" s="134" t="s">
        <v>271</v>
      </c>
      <c r="L190" s="134" t="s">
        <v>271</v>
      </c>
      <c r="M190" s="96"/>
      <c r="N190" s="96">
        <v>4</v>
      </c>
      <c r="O190" s="96" t="s">
        <v>271</v>
      </c>
      <c r="P190" s="74"/>
    </row>
    <row r="191" spans="1:16" x14ac:dyDescent="0.25">
      <c r="A191" s="38" t="s">
        <v>185</v>
      </c>
      <c r="B191" s="134">
        <v>9817.99</v>
      </c>
      <c r="C191" s="134">
        <v>7.6951173551999998</v>
      </c>
      <c r="D191" s="134">
        <v>66</v>
      </c>
      <c r="E191" s="202">
        <v>97</v>
      </c>
      <c r="F191" s="202">
        <v>95</v>
      </c>
      <c r="G191" s="134">
        <v>72.900000000000006</v>
      </c>
      <c r="H191" s="134"/>
      <c r="I191" s="134">
        <v>99.9</v>
      </c>
      <c r="J191" s="134">
        <v>100</v>
      </c>
      <c r="K191" s="134" t="s">
        <v>271</v>
      </c>
      <c r="L191" s="134" t="s">
        <v>271</v>
      </c>
      <c r="M191" s="96"/>
      <c r="N191" s="96">
        <v>5</v>
      </c>
      <c r="O191" s="96" t="s">
        <v>271</v>
      </c>
      <c r="P191" s="74"/>
    </row>
    <row r="192" spans="1:16" x14ac:dyDescent="0.25">
      <c r="A192" s="38" t="s">
        <v>186</v>
      </c>
      <c r="B192" s="134"/>
      <c r="C192" s="134">
        <v>1.5071657952395201</v>
      </c>
      <c r="D192" s="134">
        <v>46.309768079999998</v>
      </c>
      <c r="E192" s="202">
        <v>48</v>
      </c>
      <c r="F192" s="202">
        <v>67</v>
      </c>
      <c r="G192" s="134">
        <v>53.9</v>
      </c>
      <c r="H192" s="134"/>
      <c r="I192" s="134">
        <v>95.7</v>
      </c>
      <c r="J192" s="134">
        <v>90.1</v>
      </c>
      <c r="K192" s="134"/>
      <c r="L192" s="134"/>
      <c r="M192" s="96"/>
      <c r="N192" s="96">
        <v>68</v>
      </c>
      <c r="O192" s="96">
        <v>87.7</v>
      </c>
      <c r="P192" s="74"/>
    </row>
    <row r="193" spans="1:16" x14ac:dyDescent="0.25">
      <c r="A193" s="38" t="s">
        <v>187</v>
      </c>
      <c r="B193" s="134">
        <v>62.96</v>
      </c>
      <c r="C193" s="134">
        <v>1.9837650087103</v>
      </c>
      <c r="D193" s="134">
        <v>28.830089399999999</v>
      </c>
      <c r="E193" s="202">
        <v>96</v>
      </c>
      <c r="F193" s="202">
        <v>98</v>
      </c>
      <c r="G193" s="134">
        <v>27.9</v>
      </c>
      <c r="H193" s="134">
        <v>98</v>
      </c>
      <c r="I193" s="134">
        <v>95</v>
      </c>
      <c r="J193" s="134">
        <v>73.8</v>
      </c>
      <c r="K193" s="134">
        <v>26.799999237060501</v>
      </c>
      <c r="L193" s="134">
        <v>13.300000190734901</v>
      </c>
      <c r="M193" s="96">
        <v>0.3</v>
      </c>
      <c r="N193" s="96">
        <v>32</v>
      </c>
      <c r="O193" s="96">
        <v>78.8</v>
      </c>
      <c r="P193" s="74"/>
    </row>
    <row r="194" spans="1:16" x14ac:dyDescent="0.25">
      <c r="A194" s="38" t="s">
        <v>188</v>
      </c>
      <c r="B194" s="134">
        <v>31.74</v>
      </c>
      <c r="C194" s="134">
        <v>2.5899587114765299</v>
      </c>
      <c r="D194" s="134">
        <v>46.41406654</v>
      </c>
      <c r="E194" s="202">
        <v>97</v>
      </c>
      <c r="F194" s="202">
        <v>99</v>
      </c>
      <c r="G194" s="134">
        <v>38.4</v>
      </c>
      <c r="H194" s="134">
        <v>63.5</v>
      </c>
      <c r="I194" s="134">
        <v>15.6</v>
      </c>
      <c r="J194" s="134">
        <v>55.6</v>
      </c>
      <c r="K194" s="134">
        <v>34.4</v>
      </c>
      <c r="L194" s="134">
        <v>13.7</v>
      </c>
      <c r="M194" s="96">
        <v>4.5</v>
      </c>
      <c r="N194" s="96">
        <v>398</v>
      </c>
      <c r="O194" s="96">
        <v>91.4</v>
      </c>
      <c r="P194" s="74"/>
    </row>
    <row r="195" spans="1:16" x14ac:dyDescent="0.25">
      <c r="A195" s="38" t="s">
        <v>189</v>
      </c>
      <c r="B195" s="134">
        <v>217.14</v>
      </c>
      <c r="C195" s="134">
        <v>5.6153805215920496</v>
      </c>
      <c r="D195" s="134">
        <v>86.001043870000004</v>
      </c>
      <c r="E195" s="202">
        <v>99</v>
      </c>
      <c r="F195" s="202">
        <v>99</v>
      </c>
      <c r="G195" s="134">
        <v>78.400000000000006</v>
      </c>
      <c r="H195" s="134">
        <v>99.1</v>
      </c>
      <c r="I195" s="134">
        <v>93</v>
      </c>
      <c r="J195" s="134">
        <v>97.8</v>
      </c>
      <c r="K195" s="134">
        <v>10.5</v>
      </c>
      <c r="L195" s="134">
        <v>6.7</v>
      </c>
      <c r="M195" s="96">
        <v>1.1000000000000001</v>
      </c>
      <c r="N195" s="96">
        <v>20</v>
      </c>
      <c r="O195" s="96">
        <v>98.1</v>
      </c>
      <c r="P195" s="74"/>
    </row>
    <row r="196" spans="1:16" x14ac:dyDescent="0.25">
      <c r="A196" s="38" t="s">
        <v>190</v>
      </c>
      <c r="B196" s="134">
        <v>71.66</v>
      </c>
      <c r="C196" s="134">
        <v>1.3336310844422801</v>
      </c>
      <c r="D196" s="134">
        <v>90.397069459999997</v>
      </c>
      <c r="E196" s="202">
        <v>76</v>
      </c>
      <c r="F196" s="202">
        <v>70</v>
      </c>
      <c r="G196" s="134">
        <v>26.1</v>
      </c>
      <c r="H196" s="134">
        <v>29.3</v>
      </c>
      <c r="I196" s="134">
        <v>40.6</v>
      </c>
      <c r="J196" s="134">
        <v>71.900000000000006</v>
      </c>
      <c r="K196" s="134">
        <v>50.2</v>
      </c>
      <c r="L196" s="134">
        <v>37.700000000000003</v>
      </c>
      <c r="M196" s="96"/>
      <c r="N196" s="96">
        <v>215</v>
      </c>
      <c r="O196" s="96">
        <v>70.900000000000006</v>
      </c>
      <c r="P196" s="74"/>
    </row>
    <row r="197" spans="1:16" x14ac:dyDescent="0.25">
      <c r="A197" s="38" t="s">
        <v>191</v>
      </c>
      <c r="B197" s="134">
        <v>36.65</v>
      </c>
      <c r="C197" s="134">
        <v>2.0173211297530398</v>
      </c>
      <c r="D197" s="134">
        <v>38.448037370000002</v>
      </c>
      <c r="E197" s="202">
        <v>90</v>
      </c>
      <c r="F197" s="202">
        <v>91</v>
      </c>
      <c r="G197" s="134">
        <v>19.899999999999999</v>
      </c>
      <c r="H197" s="134">
        <v>44.6</v>
      </c>
      <c r="I197" s="134">
        <v>11.6</v>
      </c>
      <c r="J197" s="134">
        <v>63.1</v>
      </c>
      <c r="K197" s="134">
        <v>27.5</v>
      </c>
      <c r="L197" s="134">
        <v>16.200000762939499</v>
      </c>
      <c r="M197" s="96">
        <v>2.1</v>
      </c>
      <c r="N197" s="96">
        <v>368</v>
      </c>
      <c r="O197" s="96">
        <v>72.7</v>
      </c>
      <c r="P197" s="74"/>
    </row>
    <row r="198" spans="1:16" x14ac:dyDescent="0.25">
      <c r="A198" s="38" t="s">
        <v>192</v>
      </c>
      <c r="B198" s="134">
        <v>221.37</v>
      </c>
      <c r="C198" s="134">
        <v>4.2656989466631599</v>
      </c>
      <c r="D198" s="134">
        <v>82.400771509999998</v>
      </c>
      <c r="E198" s="202">
        <v>81</v>
      </c>
      <c r="F198" s="202">
        <v>85</v>
      </c>
      <c r="G198" s="134">
        <v>34.1</v>
      </c>
      <c r="H198" s="134">
        <v>95.5</v>
      </c>
      <c r="I198" s="134">
        <v>91</v>
      </c>
      <c r="J198" s="134">
        <v>99.6</v>
      </c>
      <c r="K198" s="134">
        <v>8.1000003814697301</v>
      </c>
      <c r="L198" s="134">
        <v>1.8999999761581401</v>
      </c>
      <c r="M198" s="96"/>
      <c r="N198" s="96">
        <v>124</v>
      </c>
      <c r="O198" s="96">
        <v>99</v>
      </c>
      <c r="P198" s="74"/>
    </row>
    <row r="199" spans="1:16" x14ac:dyDescent="0.25">
      <c r="A199" s="38" t="s">
        <v>193</v>
      </c>
      <c r="B199" s="134">
        <v>1146.23</v>
      </c>
      <c r="C199" s="134">
        <v>2.9380305148466999</v>
      </c>
      <c r="D199" s="134">
        <v>51.575159579999998</v>
      </c>
      <c r="E199" s="202">
        <v>89</v>
      </c>
      <c r="F199" s="202">
        <v>93</v>
      </c>
      <c r="G199" s="134">
        <v>40.299999999999997</v>
      </c>
      <c r="H199" s="134">
        <v>100</v>
      </c>
      <c r="I199" s="134">
        <v>91.5</v>
      </c>
      <c r="J199" s="134">
        <v>95.1</v>
      </c>
      <c r="K199" s="134">
        <v>11</v>
      </c>
      <c r="L199" s="134">
        <v>5.5</v>
      </c>
      <c r="M199" s="96">
        <v>1.1000000000000001</v>
      </c>
      <c r="N199" s="96">
        <v>63</v>
      </c>
      <c r="O199" s="96">
        <v>95.1</v>
      </c>
      <c r="P199" s="74"/>
    </row>
    <row r="200" spans="1:16" x14ac:dyDescent="0.25">
      <c r="A200" s="38" t="s">
        <v>194</v>
      </c>
      <c r="B200" s="134">
        <v>258.02999999999997</v>
      </c>
      <c r="C200" s="134">
        <v>3.9688164947839799</v>
      </c>
      <c r="D200" s="134">
        <v>56.666147840000001</v>
      </c>
      <c r="E200" s="202">
        <v>98</v>
      </c>
      <c r="F200" s="202">
        <v>98</v>
      </c>
      <c r="G200" s="134">
        <v>62.5</v>
      </c>
      <c r="H200" s="134">
        <v>73.599999999999994</v>
      </c>
      <c r="I200" s="134">
        <v>91.6</v>
      </c>
      <c r="J200" s="134">
        <v>97.7</v>
      </c>
      <c r="K200" s="134">
        <v>10.1000003814697</v>
      </c>
      <c r="L200" s="134">
        <v>2.2999999523162802</v>
      </c>
      <c r="M200" s="96">
        <v>0.1</v>
      </c>
      <c r="N200" s="96">
        <v>62</v>
      </c>
      <c r="O200" s="96">
        <v>98.1</v>
      </c>
      <c r="P200" s="74"/>
    </row>
    <row r="201" spans="1:16" x14ac:dyDescent="0.25">
      <c r="A201" s="38" t="s">
        <v>195</v>
      </c>
      <c r="B201" s="134">
        <v>454.61</v>
      </c>
      <c r="C201" s="134">
        <v>4.1937789689131497</v>
      </c>
      <c r="D201" s="134">
        <v>77.448021109999999</v>
      </c>
      <c r="E201" s="202">
        <v>96</v>
      </c>
      <c r="F201" s="202">
        <v>96</v>
      </c>
      <c r="G201" s="134">
        <v>73.5</v>
      </c>
      <c r="H201" s="134">
        <v>97.4</v>
      </c>
      <c r="I201" s="134">
        <v>94.9</v>
      </c>
      <c r="J201" s="134">
        <v>100</v>
      </c>
      <c r="K201" s="134">
        <v>9.5</v>
      </c>
      <c r="L201" s="134">
        <v>1.8999999761581401</v>
      </c>
      <c r="M201" s="96"/>
      <c r="N201" s="96">
        <v>16</v>
      </c>
      <c r="O201" s="96">
        <v>97</v>
      </c>
      <c r="P201" s="74"/>
    </row>
    <row r="202" spans="1:16" x14ac:dyDescent="0.25">
      <c r="A202" s="38" t="s">
        <v>196</v>
      </c>
      <c r="B202" s="134">
        <v>405.13</v>
      </c>
      <c r="C202" s="134">
        <v>1.3485305635170901</v>
      </c>
      <c r="D202" s="134">
        <v>65.228767169999998</v>
      </c>
      <c r="E202" s="202">
        <v>99</v>
      </c>
      <c r="F202" s="202">
        <v>99</v>
      </c>
      <c r="G202" s="134">
        <v>50.2</v>
      </c>
      <c r="H202" s="134">
        <v>100</v>
      </c>
      <c r="I202" s="134"/>
      <c r="J202" s="134"/>
      <c r="K202" s="134">
        <v>11.5</v>
      </c>
      <c r="L202" s="134">
        <v>3.2</v>
      </c>
      <c r="M202" s="96"/>
      <c r="N202" s="96">
        <v>42</v>
      </c>
      <c r="O202" s="96">
        <v>99.9</v>
      </c>
      <c r="P202" s="74"/>
    </row>
    <row r="203" spans="1:16" x14ac:dyDescent="0.25">
      <c r="A203" s="38" t="s">
        <v>197</v>
      </c>
      <c r="B203" s="134"/>
      <c r="C203" s="134"/>
      <c r="D203" s="134"/>
      <c r="E203" s="202"/>
      <c r="F203" s="202"/>
      <c r="G203" s="134" t="s">
        <v>271</v>
      </c>
      <c r="H203" s="134"/>
      <c r="I203" s="134"/>
      <c r="J203" s="134"/>
      <c r="K203" s="134" t="s">
        <v>271</v>
      </c>
      <c r="L203" s="134" t="s">
        <v>271</v>
      </c>
      <c r="M203" s="96"/>
      <c r="N203" s="96"/>
      <c r="O203" s="96"/>
      <c r="P203" s="74"/>
    </row>
    <row r="204" spans="1:16" x14ac:dyDescent="0.25">
      <c r="A204" s="38" t="s">
        <v>198</v>
      </c>
      <c r="B204" s="134">
        <v>439.18</v>
      </c>
      <c r="C204" s="134">
        <v>16.404761908535502</v>
      </c>
      <c r="D204" s="134">
        <v>99.202517130000004</v>
      </c>
      <c r="E204" s="202">
        <v>96</v>
      </c>
      <c r="F204" s="202">
        <v>95</v>
      </c>
      <c r="G204" s="134"/>
      <c r="H204" s="134"/>
      <c r="I204" s="134"/>
      <c r="J204" s="134">
        <v>97.7</v>
      </c>
      <c r="K204" s="134"/>
      <c r="L204" s="134"/>
      <c r="M204" s="96"/>
      <c r="N204" s="96"/>
      <c r="O204" s="96"/>
      <c r="P204" s="74"/>
    </row>
    <row r="205" spans="1:16" x14ac:dyDescent="0.25">
      <c r="A205" s="38" t="s">
        <v>199</v>
      </c>
      <c r="B205" s="134">
        <v>46.06</v>
      </c>
      <c r="C205" s="134">
        <v>1.8012513173995901</v>
      </c>
      <c r="D205" s="134">
        <v>24.94069764</v>
      </c>
      <c r="E205" s="202">
        <v>85</v>
      </c>
      <c r="F205" s="202">
        <v>80</v>
      </c>
      <c r="G205" s="134">
        <v>38.4</v>
      </c>
      <c r="H205" s="134">
        <v>74.2</v>
      </c>
      <c r="I205" s="134">
        <v>19.100000000000001</v>
      </c>
      <c r="J205" s="134">
        <v>79</v>
      </c>
      <c r="K205" s="134">
        <v>28.9</v>
      </c>
      <c r="L205" s="134">
        <v>10.5</v>
      </c>
      <c r="M205" s="96">
        <v>5.9</v>
      </c>
      <c r="N205" s="96">
        <v>343</v>
      </c>
      <c r="O205" s="96">
        <v>97.3</v>
      </c>
      <c r="P205" s="74"/>
    </row>
    <row r="206" spans="1:16" x14ac:dyDescent="0.25">
      <c r="A206" s="38" t="s">
        <v>200</v>
      </c>
      <c r="B206" s="134">
        <v>125.05</v>
      </c>
      <c r="C206" s="134">
        <v>3.6045211209662802</v>
      </c>
      <c r="D206" s="134">
        <v>50.798409990000003</v>
      </c>
      <c r="E206" s="202">
        <v>50</v>
      </c>
      <c r="F206" s="202">
        <v>86</v>
      </c>
      <c r="G206" s="134">
        <v>65.400000000000006</v>
      </c>
      <c r="H206" s="134">
        <v>99.9</v>
      </c>
      <c r="I206" s="134">
        <v>95.9</v>
      </c>
      <c r="J206" s="134">
        <v>96.2</v>
      </c>
      <c r="K206" s="134" t="s">
        <v>271</v>
      </c>
      <c r="L206" s="134" t="s">
        <v>271</v>
      </c>
      <c r="M206" s="96">
        <v>0.9</v>
      </c>
      <c r="N206" s="96">
        <v>24</v>
      </c>
      <c r="O206" s="96">
        <v>98.6</v>
      </c>
      <c r="P206" s="74"/>
    </row>
    <row r="207" spans="1:16" x14ac:dyDescent="0.25">
      <c r="A207" s="38" t="s">
        <v>201</v>
      </c>
      <c r="B207" s="134">
        <v>1401.97</v>
      </c>
      <c r="C207" s="134">
        <v>2.6361515793596002</v>
      </c>
      <c r="D207" s="134">
        <v>72.342534790000002</v>
      </c>
      <c r="E207" s="202">
        <v>97</v>
      </c>
      <c r="F207" s="202">
        <v>99</v>
      </c>
      <c r="G207" s="134" t="s">
        <v>271</v>
      </c>
      <c r="H207" s="134">
        <v>99.9</v>
      </c>
      <c r="I207" s="134">
        <v>97.6</v>
      </c>
      <c r="J207" s="134">
        <v>99.6</v>
      </c>
      <c r="K207" s="134" t="s">
        <v>271</v>
      </c>
      <c r="L207" s="134" t="s">
        <v>271</v>
      </c>
      <c r="M207" s="96"/>
      <c r="N207" s="96">
        <v>6</v>
      </c>
      <c r="O207" s="96"/>
      <c r="P207" s="74"/>
    </row>
    <row r="208" spans="1:16" x14ac:dyDescent="0.25">
      <c r="A208" s="38" t="s">
        <v>202</v>
      </c>
      <c r="B208" s="134">
        <v>4355.8100000000004</v>
      </c>
      <c r="C208" s="134">
        <v>7.5788501689796099</v>
      </c>
      <c r="D208" s="134">
        <v>83.14270947</v>
      </c>
      <c r="E208" s="202">
        <v>94</v>
      </c>
      <c r="F208" s="202">
        <v>92</v>
      </c>
      <c r="G208" s="134"/>
      <c r="H208" s="134" t="s">
        <v>271</v>
      </c>
      <c r="I208" s="134">
        <v>99.2</v>
      </c>
      <c r="J208" s="134">
        <v>100</v>
      </c>
      <c r="K208" s="134" t="s">
        <v>271</v>
      </c>
      <c r="L208" s="134" t="s">
        <v>271</v>
      </c>
      <c r="M208" s="96"/>
      <c r="N208" s="96">
        <v>9</v>
      </c>
      <c r="O208" s="96" t="s">
        <v>271</v>
      </c>
      <c r="P208" s="74"/>
    </row>
    <row r="209" spans="1:16" x14ac:dyDescent="0.25">
      <c r="A209" s="38" t="s">
        <v>203</v>
      </c>
      <c r="B209" s="134">
        <v>9535.9500000000007</v>
      </c>
      <c r="C209" s="134">
        <v>8.2785177111535795</v>
      </c>
      <c r="D209" s="134">
        <v>48.297277600000001</v>
      </c>
      <c r="E209" s="202">
        <v>95</v>
      </c>
      <c r="F209" s="202">
        <v>92</v>
      </c>
      <c r="G209" s="134">
        <v>72.7</v>
      </c>
      <c r="H209" s="134">
        <v>99.1</v>
      </c>
      <c r="I209" s="134">
        <v>100</v>
      </c>
      <c r="J209" s="134">
        <v>99.2</v>
      </c>
      <c r="K209" s="134">
        <v>2.0999999046325701</v>
      </c>
      <c r="L209" s="134">
        <v>0.5</v>
      </c>
      <c r="M209" s="96"/>
      <c r="N209" s="96">
        <v>14</v>
      </c>
      <c r="O209" s="96" t="s">
        <v>271</v>
      </c>
      <c r="P209" s="74"/>
    </row>
    <row r="210" spans="1:16" x14ac:dyDescent="0.25">
      <c r="A210" s="38" t="s">
        <v>204</v>
      </c>
      <c r="B210" s="134">
        <v>1281.29</v>
      </c>
      <c r="C210" s="134">
        <v>6.1114843036710198</v>
      </c>
      <c r="D210" s="134">
        <v>71.217041640000005</v>
      </c>
      <c r="E210" s="202">
        <v>95</v>
      </c>
      <c r="F210" s="202">
        <v>95</v>
      </c>
      <c r="G210" s="134">
        <v>79.599999999999994</v>
      </c>
      <c r="H210" s="134">
        <v>99.9</v>
      </c>
      <c r="I210" s="134">
        <v>96.4</v>
      </c>
      <c r="J210" s="134">
        <v>99.7</v>
      </c>
      <c r="K210" s="134">
        <v>10.7</v>
      </c>
      <c r="L210" s="134">
        <v>4</v>
      </c>
      <c r="M210" s="96">
        <v>0.6</v>
      </c>
      <c r="N210" s="96">
        <v>15</v>
      </c>
      <c r="O210" s="96">
        <v>97.2</v>
      </c>
      <c r="P210" s="74"/>
    </row>
    <row r="211" spans="1:16" x14ac:dyDescent="0.25">
      <c r="A211" s="38" t="s">
        <v>205</v>
      </c>
      <c r="B211" s="134">
        <v>133.94999999999999</v>
      </c>
      <c r="C211" s="134">
        <v>3.1112482501256702</v>
      </c>
      <c r="D211" s="134">
        <v>53.288287310000001</v>
      </c>
      <c r="E211" s="202">
        <v>99</v>
      </c>
      <c r="F211" s="202">
        <v>99</v>
      </c>
      <c r="G211" s="134"/>
      <c r="H211" s="134">
        <v>100</v>
      </c>
      <c r="I211" s="134">
        <v>100</v>
      </c>
      <c r="J211" s="134"/>
      <c r="K211" s="134"/>
      <c r="L211" s="134"/>
      <c r="M211" s="96">
        <v>0.3</v>
      </c>
      <c r="N211" s="96">
        <v>36</v>
      </c>
      <c r="O211" s="96">
        <v>99.4</v>
      </c>
      <c r="P211" s="74"/>
    </row>
    <row r="212" spans="1:16" x14ac:dyDescent="0.25">
      <c r="A212" s="38" t="s">
        <v>206</v>
      </c>
      <c r="B212" s="134">
        <v>98.99</v>
      </c>
      <c r="C212" s="134">
        <v>4.5107495456594604</v>
      </c>
      <c r="D212" s="134">
        <v>89.791624659999997</v>
      </c>
      <c r="E212" s="202">
        <v>85</v>
      </c>
      <c r="F212" s="202">
        <v>80</v>
      </c>
      <c r="G212" s="134">
        <v>49</v>
      </c>
      <c r="H212" s="134">
        <v>89.4</v>
      </c>
      <c r="I212" s="134">
        <v>57.9</v>
      </c>
      <c r="J212" s="134">
        <v>94.5</v>
      </c>
      <c r="K212" s="134">
        <v>28.5</v>
      </c>
      <c r="L212" s="134">
        <v>10.699999809265099</v>
      </c>
      <c r="M212" s="96"/>
      <c r="N212" s="96">
        <v>78</v>
      </c>
      <c r="O212" s="96">
        <v>75.599999999999994</v>
      </c>
      <c r="P212" s="74"/>
    </row>
    <row r="213" spans="1:16" x14ac:dyDescent="0.25">
      <c r="A213" s="38" t="s">
        <v>207</v>
      </c>
      <c r="B213" s="134">
        <v>972.95</v>
      </c>
      <c r="C213" s="134">
        <v>1.54276594631931</v>
      </c>
      <c r="D213" s="134">
        <v>29.34854971</v>
      </c>
      <c r="E213" s="202">
        <v>84</v>
      </c>
      <c r="F213" s="202">
        <v>96</v>
      </c>
      <c r="G213" s="134">
        <v>75</v>
      </c>
      <c r="H213" s="134">
        <v>96.2</v>
      </c>
      <c r="I213" s="134">
        <v>94.4</v>
      </c>
      <c r="J213" s="134">
        <v>93.1</v>
      </c>
      <c r="K213" s="134"/>
      <c r="L213" s="134"/>
      <c r="M213" s="96"/>
      <c r="N213" s="96">
        <v>95</v>
      </c>
      <c r="O213" s="96">
        <v>97.5</v>
      </c>
      <c r="P213" s="74"/>
    </row>
    <row r="214" spans="1:16" x14ac:dyDescent="0.25">
      <c r="A214" s="38" t="s">
        <v>208</v>
      </c>
      <c r="B214" s="134">
        <v>116.74</v>
      </c>
      <c r="C214" s="134">
        <v>3.82001910530043</v>
      </c>
      <c r="D214" s="134">
        <v>54.056019970000001</v>
      </c>
      <c r="E214" s="202">
        <v>94</v>
      </c>
      <c r="F214" s="202">
        <v>97</v>
      </c>
      <c r="G214" s="134">
        <v>75.7</v>
      </c>
      <c r="H214" s="134">
        <v>93.8</v>
      </c>
      <c r="I214" s="134">
        <v>78</v>
      </c>
      <c r="J214" s="134">
        <v>97.6</v>
      </c>
      <c r="K214" s="134">
        <v>24.6</v>
      </c>
      <c r="L214" s="134">
        <v>14.1</v>
      </c>
      <c r="M214" s="96">
        <v>0.3</v>
      </c>
      <c r="N214" s="96">
        <v>54</v>
      </c>
      <c r="O214" s="96">
        <v>95.8</v>
      </c>
      <c r="P214" s="74"/>
    </row>
    <row r="215" spans="1:16" x14ac:dyDescent="0.25">
      <c r="A215" s="38" t="s">
        <v>209</v>
      </c>
      <c r="B215" s="134"/>
      <c r="C215" s="134"/>
      <c r="D215" s="134"/>
      <c r="E215" s="202"/>
      <c r="F215" s="202"/>
      <c r="G215" s="134" t="s">
        <v>271</v>
      </c>
      <c r="H215" s="134" t="s">
        <v>271</v>
      </c>
      <c r="I215" s="134">
        <v>96.4</v>
      </c>
      <c r="J215" s="134">
        <v>100</v>
      </c>
      <c r="K215" s="134" t="s">
        <v>271</v>
      </c>
      <c r="L215" s="134" t="s">
        <v>271</v>
      </c>
      <c r="M215" s="96"/>
      <c r="N215" s="96"/>
      <c r="O215" s="96" t="s">
        <v>271</v>
      </c>
      <c r="P215" s="203"/>
    </row>
    <row r="216" spans="1:16" x14ac:dyDescent="0.25">
      <c r="A216" s="38" t="s">
        <v>210</v>
      </c>
      <c r="B216" s="134"/>
      <c r="C216" s="134"/>
      <c r="D216" s="134"/>
      <c r="E216" s="202"/>
      <c r="F216" s="202"/>
      <c r="G216" s="134">
        <v>57.2</v>
      </c>
      <c r="H216" s="134">
        <v>99.6</v>
      </c>
      <c r="I216" s="134">
        <v>92.3</v>
      </c>
      <c r="J216" s="134">
        <v>58.4</v>
      </c>
      <c r="K216" s="134">
        <v>7.4000000953674299</v>
      </c>
      <c r="L216" s="134">
        <v>1.3999999761581401</v>
      </c>
      <c r="M216" s="96"/>
      <c r="N216" s="96">
        <v>45</v>
      </c>
      <c r="O216" s="96">
        <v>99.4</v>
      </c>
      <c r="P216" s="74"/>
    </row>
    <row r="217" spans="1:16" x14ac:dyDescent="0.25">
      <c r="A217" s="38" t="s">
        <v>211</v>
      </c>
      <c r="B217" s="134">
        <v>72.040000000000006</v>
      </c>
      <c r="C217" s="134">
        <v>1.27187098607851</v>
      </c>
      <c r="D217" s="134">
        <v>22.562944819999998</v>
      </c>
      <c r="E217" s="202">
        <v>68</v>
      </c>
      <c r="F217" s="202">
        <v>65</v>
      </c>
      <c r="G217" s="134">
        <v>33.5</v>
      </c>
      <c r="H217" s="134">
        <v>44.7</v>
      </c>
      <c r="I217" s="134"/>
      <c r="J217" s="134"/>
      <c r="K217" s="134">
        <v>46.5</v>
      </c>
      <c r="L217" s="134">
        <v>16.3</v>
      </c>
      <c r="M217" s="96"/>
      <c r="N217" s="96">
        <v>385</v>
      </c>
      <c r="O217" s="96">
        <v>59.8</v>
      </c>
      <c r="P217" s="74"/>
    </row>
    <row r="218" spans="1:16" x14ac:dyDescent="0.25">
      <c r="A218" s="38" t="s">
        <v>212</v>
      </c>
      <c r="B218" s="134">
        <v>69.37</v>
      </c>
      <c r="C218" s="134">
        <v>2.7600945449748102</v>
      </c>
      <c r="D218" s="134">
        <v>55.348401549999998</v>
      </c>
      <c r="E218" s="202">
        <v>94</v>
      </c>
      <c r="F218" s="202">
        <v>96</v>
      </c>
      <c r="G218" s="134">
        <v>49</v>
      </c>
      <c r="H218" s="134">
        <v>63.3</v>
      </c>
      <c r="I218" s="134">
        <v>43.9</v>
      </c>
      <c r="J218" s="134">
        <v>65.400000000000006</v>
      </c>
      <c r="K218" s="134">
        <v>40</v>
      </c>
      <c r="L218" s="134">
        <v>14.8</v>
      </c>
      <c r="M218" s="96">
        <v>11.5</v>
      </c>
      <c r="N218" s="96">
        <v>224</v>
      </c>
      <c r="O218" s="96">
        <v>95.7</v>
      </c>
      <c r="P218" s="74"/>
    </row>
    <row r="219" spans="1:16" x14ac:dyDescent="0.25">
      <c r="A219" s="296" t="s">
        <v>213</v>
      </c>
      <c r="B219" s="297">
        <v>94.29</v>
      </c>
      <c r="C219" s="297">
        <v>2.4664952685848198</v>
      </c>
      <c r="D219" s="297">
        <v>38.302761140000001</v>
      </c>
      <c r="E219" s="298">
        <v>89</v>
      </c>
      <c r="F219" s="298">
        <v>90</v>
      </c>
      <c r="G219" s="297">
        <v>66.8</v>
      </c>
      <c r="H219" s="297">
        <v>78.099999999999994</v>
      </c>
      <c r="I219" s="297">
        <v>36.799999999999997</v>
      </c>
      <c r="J219" s="297">
        <v>76.900000000000006</v>
      </c>
      <c r="K219" s="297">
        <v>26.8</v>
      </c>
      <c r="L219" s="297">
        <v>8.4</v>
      </c>
      <c r="M219" s="299">
        <v>13.3</v>
      </c>
      <c r="N219" s="299">
        <v>443</v>
      </c>
      <c r="O219" s="299">
        <v>93.3</v>
      </c>
      <c r="P219" s="74"/>
    </row>
    <row r="220" spans="1:16" x14ac:dyDescent="0.25">
      <c r="B220" s="32"/>
      <c r="C220" s="32"/>
      <c r="D220" s="32"/>
      <c r="E220" s="32"/>
      <c r="F220" s="32"/>
      <c r="G220" s="32"/>
      <c r="H220" s="32"/>
      <c r="I220" s="32"/>
      <c r="J220" s="32"/>
      <c r="K220" s="32"/>
      <c r="L220" s="32"/>
      <c r="M220" s="32"/>
      <c r="N220" s="32"/>
      <c r="O220" s="32"/>
    </row>
  </sheetData>
  <sortState ref="A5:O219">
    <sortCondition ref="A5:A219"/>
  </sortState>
  <mergeCells count="3">
    <mergeCell ref="B3:D3"/>
    <mergeCell ref="E3:F3"/>
    <mergeCell ref="K3:L3"/>
  </mergeCells>
  <pageMargins left="0.7" right="0.7" top="0.78740157499999996" bottom="0.78740157499999996" header="0.3" footer="0.3"/>
  <pageSetup paperSize="9" orientation="portrait" horizontalDpi="4294967295" verticalDpi="429496729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workbookViewId="0">
      <selection activeCell="G151" sqref="G151"/>
    </sheetView>
  </sheetViews>
  <sheetFormatPr defaultColWidth="11.42578125" defaultRowHeight="15" x14ac:dyDescent="0.25"/>
  <cols>
    <col min="1" max="1" width="19.28515625" style="21" customWidth="1"/>
    <col min="2" max="2" width="26.140625" style="22" customWidth="1"/>
    <col min="3" max="3" width="26.28515625" style="22" customWidth="1"/>
    <col min="4" max="5" width="26.42578125" style="22" customWidth="1"/>
    <col min="6" max="6" width="11.42578125" style="21"/>
    <col min="7" max="16384" width="11.42578125" style="10"/>
  </cols>
  <sheetData>
    <row r="1" spans="1:6" ht="23.25" x14ac:dyDescent="0.35">
      <c r="A1" s="20" t="s">
        <v>506</v>
      </c>
    </row>
    <row r="2" spans="1:6" x14ac:dyDescent="0.25">
      <c r="A2" s="32"/>
    </row>
    <row r="3" spans="1:6" s="17" customFormat="1" x14ac:dyDescent="0.25">
      <c r="A3" s="32"/>
      <c r="B3" s="23"/>
      <c r="C3" s="23"/>
      <c r="D3" s="23"/>
      <c r="E3" s="23"/>
      <c r="F3" s="32"/>
    </row>
    <row r="4" spans="1:6" s="50" customFormat="1" ht="75" x14ac:dyDescent="0.25">
      <c r="A4" s="193"/>
      <c r="B4" s="24" t="s">
        <v>508</v>
      </c>
      <c r="C4" s="24" t="s">
        <v>509</v>
      </c>
      <c r="D4" s="24" t="s">
        <v>510</v>
      </c>
      <c r="E4" s="24" t="s">
        <v>507</v>
      </c>
      <c r="F4" s="205"/>
    </row>
    <row r="5" spans="1:6" s="53" customFormat="1" x14ac:dyDescent="0.25">
      <c r="A5" s="51" t="s">
        <v>219</v>
      </c>
      <c r="B5" s="52">
        <v>2018</v>
      </c>
      <c r="C5" s="52">
        <v>2018</v>
      </c>
      <c r="D5" s="52">
        <v>2018</v>
      </c>
      <c r="E5" s="52">
        <v>2018</v>
      </c>
      <c r="F5" s="206"/>
    </row>
    <row r="6" spans="1:6" x14ac:dyDescent="0.25">
      <c r="A6" s="11" t="s">
        <v>0</v>
      </c>
      <c r="B6" s="207">
        <v>61.990001678466697</v>
      </c>
      <c r="C6" s="207">
        <v>6.7519998550415004</v>
      </c>
      <c r="D6" s="207">
        <v>31.257999420166001</v>
      </c>
      <c r="E6" s="207">
        <v>8.8000000000000007</v>
      </c>
    </row>
    <row r="7" spans="1:6" x14ac:dyDescent="0.25">
      <c r="A7" s="11" t="s">
        <v>1</v>
      </c>
      <c r="B7" s="207">
        <v>38.889999389648402</v>
      </c>
      <c r="C7" s="207">
        <v>18.705999374389599</v>
      </c>
      <c r="D7" s="207">
        <v>42.403999328613303</v>
      </c>
      <c r="E7" s="207">
        <v>15.1</v>
      </c>
    </row>
    <row r="8" spans="1:6" x14ac:dyDescent="0.25">
      <c r="A8" s="11" t="s">
        <v>2</v>
      </c>
      <c r="B8" s="207">
        <v>12.7760000228882</v>
      </c>
      <c r="C8" s="207">
        <v>46.527999877929702</v>
      </c>
      <c r="D8" s="207">
        <v>40.696998596191399</v>
      </c>
      <c r="E8" s="207">
        <v>10.1</v>
      </c>
    </row>
    <row r="9" spans="1:6" x14ac:dyDescent="0.25">
      <c r="A9" s="11" t="s">
        <v>3</v>
      </c>
      <c r="B9" s="207"/>
      <c r="C9" s="207"/>
      <c r="D9" s="207"/>
      <c r="E9" s="207"/>
    </row>
    <row r="10" spans="1:6" x14ac:dyDescent="0.25">
      <c r="A10" s="11" t="s">
        <v>4</v>
      </c>
      <c r="B10" s="207"/>
      <c r="C10" s="207"/>
      <c r="D10" s="207"/>
      <c r="E10" s="207"/>
    </row>
    <row r="11" spans="1:6" x14ac:dyDescent="0.25">
      <c r="A11" s="11" t="s">
        <v>5</v>
      </c>
      <c r="B11" s="207">
        <v>50.402999877929702</v>
      </c>
      <c r="C11" s="207">
        <v>8.6560001373290998</v>
      </c>
      <c r="D11" s="207">
        <v>40.941001892089801</v>
      </c>
      <c r="E11" s="207">
        <v>8.5</v>
      </c>
    </row>
    <row r="12" spans="1:6" x14ac:dyDescent="0.25">
      <c r="A12" s="11" t="s">
        <v>6</v>
      </c>
      <c r="B12" s="207"/>
      <c r="C12" s="207"/>
      <c r="D12" s="207"/>
      <c r="E12" s="207"/>
    </row>
    <row r="13" spans="1:6" x14ac:dyDescent="0.25">
      <c r="A13" s="11" t="s">
        <v>7</v>
      </c>
      <c r="B13" s="207">
        <v>0.52799999713897705</v>
      </c>
      <c r="C13" s="207">
        <v>23.201000213623001</v>
      </c>
      <c r="D13" s="207">
        <v>76.271003723144503</v>
      </c>
      <c r="E13" s="207">
        <v>8.1999999999999993</v>
      </c>
    </row>
    <row r="14" spans="1:6" x14ac:dyDescent="0.25">
      <c r="A14" s="11" t="s">
        <v>8</v>
      </c>
      <c r="B14" s="207">
        <v>33.241001129150398</v>
      </c>
      <c r="C14" s="207">
        <v>16.323999404907202</v>
      </c>
      <c r="D14" s="207">
        <v>50.435001373291001</v>
      </c>
      <c r="E14" s="207">
        <v>18.3</v>
      </c>
    </row>
    <row r="15" spans="1:6" x14ac:dyDescent="0.25">
      <c r="A15" s="11" t="s">
        <v>9</v>
      </c>
      <c r="B15" s="207"/>
      <c r="C15" s="207"/>
      <c r="D15" s="207"/>
      <c r="E15" s="207"/>
    </row>
    <row r="16" spans="1:6" x14ac:dyDescent="0.25">
      <c r="A16" s="11" t="s">
        <v>10</v>
      </c>
      <c r="B16" s="207">
        <v>2.5460000038146999</v>
      </c>
      <c r="C16" s="207">
        <v>18.945999145507798</v>
      </c>
      <c r="D16" s="207">
        <v>78.508003234863295</v>
      </c>
      <c r="E16" s="207">
        <v>5.5</v>
      </c>
    </row>
    <row r="17" spans="1:5" x14ac:dyDescent="0.25">
      <c r="A17" s="11" t="s">
        <v>11</v>
      </c>
      <c r="B17" s="207">
        <v>4.2249999046325701</v>
      </c>
      <c r="C17" s="207">
        <v>25.482000350952099</v>
      </c>
      <c r="D17" s="207">
        <v>70.292999267578097</v>
      </c>
      <c r="E17" s="207">
        <v>5.4</v>
      </c>
    </row>
    <row r="18" spans="1:5" x14ac:dyDescent="0.25">
      <c r="A18" s="11" t="s">
        <v>12</v>
      </c>
      <c r="B18" s="207">
        <v>37.480998992919901</v>
      </c>
      <c r="C18" s="207">
        <v>13.8520002365112</v>
      </c>
      <c r="D18" s="207">
        <v>48.666999816894503</v>
      </c>
      <c r="E18" s="207">
        <v>5</v>
      </c>
    </row>
    <row r="19" spans="1:5" x14ac:dyDescent="0.25">
      <c r="A19" s="11" t="s">
        <v>13</v>
      </c>
      <c r="B19" s="207">
        <v>3.9809999465942401</v>
      </c>
      <c r="C19" s="207">
        <v>11.744000434875501</v>
      </c>
      <c r="D19" s="207">
        <v>84.275001525878906</v>
      </c>
      <c r="E19" s="207">
        <v>12.3</v>
      </c>
    </row>
    <row r="20" spans="1:5" x14ac:dyDescent="0.25">
      <c r="A20" s="11" t="s">
        <v>14</v>
      </c>
      <c r="B20" s="207">
        <v>1.0460000038146999</v>
      </c>
      <c r="C20" s="207">
        <v>35.603000640869098</v>
      </c>
      <c r="D20" s="207">
        <v>63.352001190185497</v>
      </c>
      <c r="E20" s="207">
        <v>1.2</v>
      </c>
    </row>
    <row r="21" spans="1:5" x14ac:dyDescent="0.25">
      <c r="A21" s="11" t="s">
        <v>15</v>
      </c>
      <c r="B21" s="207">
        <v>37.638999938964801</v>
      </c>
      <c r="C21" s="207">
        <v>21.3850002288818</v>
      </c>
      <c r="D21" s="207">
        <v>40.977001190185497</v>
      </c>
      <c r="E21" s="207">
        <v>4.4000000000000004</v>
      </c>
    </row>
    <row r="22" spans="1:5" x14ac:dyDescent="0.25">
      <c r="A22" s="11" t="s">
        <v>16</v>
      </c>
      <c r="B22" s="207">
        <v>2.8810000419616602</v>
      </c>
      <c r="C22" s="207">
        <v>19.152999877929702</v>
      </c>
      <c r="D22" s="207">
        <v>77.964996337890597</v>
      </c>
      <c r="E22" s="207">
        <v>9.5</v>
      </c>
    </row>
    <row r="23" spans="1:5" x14ac:dyDescent="0.25">
      <c r="A23" s="11" t="s">
        <v>17</v>
      </c>
      <c r="B23" s="207">
        <v>9.6579999923706108</v>
      </c>
      <c r="C23" s="207">
        <v>30.997999191284201</v>
      </c>
      <c r="D23" s="207">
        <v>59.344001770019503</v>
      </c>
      <c r="E23" s="207">
        <v>0.5</v>
      </c>
    </row>
    <row r="24" spans="1:5" x14ac:dyDescent="0.25">
      <c r="A24" s="11" t="s">
        <v>18</v>
      </c>
      <c r="B24" s="207">
        <v>1.2519999742507899</v>
      </c>
      <c r="C24" s="207">
        <v>21.288000106811499</v>
      </c>
      <c r="D24" s="207">
        <v>77.459999084472699</v>
      </c>
      <c r="E24" s="207">
        <v>6.5</v>
      </c>
    </row>
    <row r="25" spans="1:5" x14ac:dyDescent="0.25">
      <c r="A25" s="11" t="s">
        <v>19</v>
      </c>
      <c r="B25" s="207">
        <v>15.456000328064</v>
      </c>
      <c r="C25" s="207">
        <v>15.3999996185303</v>
      </c>
      <c r="D25" s="207">
        <v>69.143997192382798</v>
      </c>
      <c r="E25" s="207">
        <v>9.1999999999999993</v>
      </c>
    </row>
    <row r="26" spans="1:5" x14ac:dyDescent="0.25">
      <c r="A26" s="11" t="s">
        <v>20</v>
      </c>
      <c r="B26" s="207">
        <v>42.363998413085902</v>
      </c>
      <c r="C26" s="207">
        <v>18.620000839233299</v>
      </c>
      <c r="D26" s="207">
        <v>39.015998840332003</v>
      </c>
      <c r="E26" s="207">
        <v>2.4</v>
      </c>
    </row>
    <row r="27" spans="1:5" x14ac:dyDescent="0.25">
      <c r="A27" s="11" t="s">
        <v>21</v>
      </c>
      <c r="B27" s="207"/>
      <c r="C27" s="207"/>
      <c r="D27" s="207"/>
      <c r="E27" s="207"/>
    </row>
    <row r="28" spans="1:5" x14ac:dyDescent="0.25">
      <c r="A28" s="11" t="s">
        <v>22</v>
      </c>
      <c r="B28" s="207">
        <v>55.595001220703097</v>
      </c>
      <c r="C28" s="207">
        <v>9.7410001754760707</v>
      </c>
      <c r="D28" s="207">
        <v>34.665000915527301</v>
      </c>
      <c r="E28" s="207">
        <v>2.4</v>
      </c>
    </row>
    <row r="29" spans="1:5" x14ac:dyDescent="0.25">
      <c r="A29" s="11" t="s">
        <v>23</v>
      </c>
      <c r="B29" s="207">
        <v>26.349000930786101</v>
      </c>
      <c r="C29" s="207">
        <v>22.510999679565401</v>
      </c>
      <c r="D29" s="207">
        <v>51.139999389648402</v>
      </c>
      <c r="E29" s="207">
        <v>3.2</v>
      </c>
    </row>
    <row r="30" spans="1:5" x14ac:dyDescent="0.25">
      <c r="A30" s="11" t="s">
        <v>24</v>
      </c>
      <c r="B30" s="207">
        <v>18.566999435424801</v>
      </c>
      <c r="C30" s="207">
        <v>32.132999420166001</v>
      </c>
      <c r="D30" s="207">
        <v>49.299999237060497</v>
      </c>
      <c r="E30" s="207">
        <v>26.1</v>
      </c>
    </row>
    <row r="31" spans="1:5" x14ac:dyDescent="0.25">
      <c r="A31" s="11" t="s">
        <v>25</v>
      </c>
      <c r="B31" s="207">
        <v>25.7560005187988</v>
      </c>
      <c r="C31" s="207">
        <v>13.6169996261597</v>
      </c>
      <c r="D31" s="207">
        <v>60.626998901367202</v>
      </c>
      <c r="E31" s="207">
        <v>17.600000000000001</v>
      </c>
    </row>
    <row r="32" spans="1:5" x14ac:dyDescent="0.25">
      <c r="A32" s="11" t="s">
        <v>26</v>
      </c>
      <c r="B32" s="207">
        <v>10.1590003967285</v>
      </c>
      <c r="C32" s="207">
        <v>20.8659992218018</v>
      </c>
      <c r="D32" s="207">
        <v>68.974998474120994</v>
      </c>
      <c r="E32" s="207">
        <v>12</v>
      </c>
    </row>
    <row r="33" spans="1:5" x14ac:dyDescent="0.25">
      <c r="A33" s="11" t="s">
        <v>27</v>
      </c>
      <c r="B33" s="207">
        <v>0.51200002431869496</v>
      </c>
      <c r="C33" s="207">
        <v>17.597000122070298</v>
      </c>
      <c r="D33" s="207">
        <v>81.890998840332003</v>
      </c>
      <c r="E33" s="207">
        <v>7.1</v>
      </c>
    </row>
    <row r="34" spans="1:5" x14ac:dyDescent="0.25">
      <c r="A34" s="11" t="s">
        <v>28</v>
      </c>
      <c r="B34" s="207">
        <v>6.0619997978210396</v>
      </c>
      <c r="C34" s="207">
        <v>29.0459995269775</v>
      </c>
      <c r="D34" s="207">
        <v>64.891998291015597</v>
      </c>
      <c r="E34" s="207">
        <v>4.9000000000000004</v>
      </c>
    </row>
    <row r="35" spans="1:5" x14ac:dyDescent="0.25">
      <c r="A35" s="11" t="s">
        <v>29</v>
      </c>
      <c r="B35" s="207">
        <v>27.6149997711182</v>
      </c>
      <c r="C35" s="207">
        <v>31.94700050354</v>
      </c>
      <c r="D35" s="207">
        <v>40.437999725341697</v>
      </c>
      <c r="E35" s="207">
        <v>6.2</v>
      </c>
    </row>
    <row r="36" spans="1:5" x14ac:dyDescent="0.25">
      <c r="A36" s="11" t="s">
        <v>30</v>
      </c>
      <c r="B36" s="207">
        <v>91.475997924804702</v>
      </c>
      <c r="C36" s="207">
        <v>2.4700000286102299</v>
      </c>
      <c r="D36" s="207">
        <v>6.0539999008178702</v>
      </c>
      <c r="E36" s="207">
        <v>1.5</v>
      </c>
    </row>
    <row r="37" spans="1:5" x14ac:dyDescent="0.25">
      <c r="A37" s="11" t="s">
        <v>31</v>
      </c>
      <c r="B37" s="207">
        <v>25.739000320434599</v>
      </c>
      <c r="C37" s="207">
        <v>26.872999191284201</v>
      </c>
      <c r="D37" s="207">
        <v>47.3880004882813</v>
      </c>
      <c r="E37" s="207">
        <v>0.2</v>
      </c>
    </row>
    <row r="38" spans="1:5" x14ac:dyDescent="0.25">
      <c r="A38" s="11" t="s">
        <v>32</v>
      </c>
      <c r="B38" s="207">
        <v>61.639999389648402</v>
      </c>
      <c r="C38" s="207">
        <v>9.3020000457763707</v>
      </c>
      <c r="D38" s="207">
        <v>29.058000564575199</v>
      </c>
      <c r="E38" s="207">
        <v>4.2</v>
      </c>
    </row>
    <row r="39" spans="1:5" x14ac:dyDescent="0.25">
      <c r="A39" s="11" t="s">
        <v>33</v>
      </c>
      <c r="B39" s="207">
        <v>1.9270000457763701</v>
      </c>
      <c r="C39" s="207">
        <v>19.475999832153299</v>
      </c>
      <c r="D39" s="207">
        <v>78.597000122070298</v>
      </c>
      <c r="E39" s="207">
        <v>5.9</v>
      </c>
    </row>
    <row r="40" spans="1:5" x14ac:dyDescent="0.25">
      <c r="A40" s="11" t="s">
        <v>34</v>
      </c>
      <c r="B40" s="207">
        <v>67.186996459960895</v>
      </c>
      <c r="C40" s="207">
        <v>6.9239997863769496</v>
      </c>
      <c r="D40" s="207">
        <v>25.889999389648398</v>
      </c>
      <c r="E40" s="207">
        <v>10.4</v>
      </c>
    </row>
    <row r="41" spans="1:5" x14ac:dyDescent="0.25">
      <c r="A41" s="11" t="s">
        <v>35</v>
      </c>
      <c r="B41" s="207"/>
      <c r="C41" s="207"/>
      <c r="D41" s="207"/>
      <c r="E41" s="207"/>
    </row>
    <row r="42" spans="1:5" x14ac:dyDescent="0.25">
      <c r="A42" s="11" t="s">
        <v>36</v>
      </c>
      <c r="B42" s="207">
        <v>85.607002258300795</v>
      </c>
      <c r="C42" s="207">
        <v>7.9299998283386204</v>
      </c>
      <c r="D42" s="207">
        <v>6.4629998207092303</v>
      </c>
      <c r="E42" s="207">
        <v>5.8</v>
      </c>
    </row>
    <row r="43" spans="1:5" x14ac:dyDescent="0.25">
      <c r="A43" s="11" t="s">
        <v>37</v>
      </c>
      <c r="B43" s="207">
        <v>87.052001953125</v>
      </c>
      <c r="C43" s="207">
        <v>4.9359998703002903</v>
      </c>
      <c r="D43" s="207">
        <v>8.0120000839233292</v>
      </c>
      <c r="E43" s="207">
        <v>5.9</v>
      </c>
    </row>
    <row r="44" spans="1:5" x14ac:dyDescent="0.25">
      <c r="A44" s="11" t="s">
        <v>38</v>
      </c>
      <c r="B44" s="207">
        <v>19.878999710083001</v>
      </c>
      <c r="C44" s="207">
        <v>29.709999084472699</v>
      </c>
      <c r="D44" s="207">
        <v>50.410999298095703</v>
      </c>
      <c r="E44" s="207">
        <v>9.3000000000000007</v>
      </c>
    </row>
    <row r="45" spans="1:5" x14ac:dyDescent="0.25">
      <c r="A45" s="11" t="s">
        <v>39</v>
      </c>
      <c r="B45" s="207">
        <v>9.3479995727539098</v>
      </c>
      <c r="C45" s="207">
        <v>22.7369995117188</v>
      </c>
      <c r="D45" s="207">
        <v>67.915000915527301</v>
      </c>
      <c r="E45" s="207">
        <v>7</v>
      </c>
    </row>
    <row r="46" spans="1:5" x14ac:dyDescent="0.25">
      <c r="A46" s="11" t="s">
        <v>40</v>
      </c>
      <c r="B46" s="207">
        <v>16.448999404907202</v>
      </c>
      <c r="C46" s="207">
        <v>26.3129997253418</v>
      </c>
      <c r="D46" s="207">
        <v>57.238998413085902</v>
      </c>
      <c r="E46" s="207">
        <v>4.7</v>
      </c>
    </row>
    <row r="47" spans="1:5" x14ac:dyDescent="0.25">
      <c r="A47" s="11" t="s">
        <v>41</v>
      </c>
      <c r="B47" s="207">
        <v>16.027000427246101</v>
      </c>
      <c r="C47" s="207">
        <v>19.186000823974599</v>
      </c>
      <c r="D47" s="207">
        <v>64.787002563476605</v>
      </c>
      <c r="E47" s="207">
        <v>9</v>
      </c>
    </row>
    <row r="48" spans="1:5" x14ac:dyDescent="0.25">
      <c r="A48" s="11" t="s">
        <v>42</v>
      </c>
      <c r="B48" s="207">
        <v>54.682998657226598</v>
      </c>
      <c r="C48" s="207">
        <v>15.447999954223601</v>
      </c>
      <c r="D48" s="207">
        <v>29.870000839233299</v>
      </c>
      <c r="E48" s="207">
        <v>4.3</v>
      </c>
    </row>
    <row r="49" spans="1:5" x14ac:dyDescent="0.25">
      <c r="A49" s="11" t="s">
        <v>43</v>
      </c>
      <c r="B49" s="207">
        <v>81.988998413085895</v>
      </c>
      <c r="C49" s="207">
        <v>11.043000221252401</v>
      </c>
      <c r="D49" s="207">
        <v>6.96799993515015</v>
      </c>
      <c r="E49" s="207">
        <v>3.7</v>
      </c>
    </row>
    <row r="50" spans="1:5" x14ac:dyDescent="0.25">
      <c r="A50" s="11" t="s">
        <v>44</v>
      </c>
      <c r="B50" s="207">
        <v>37.931999206542997</v>
      </c>
      <c r="C50" s="207">
        <v>25.375</v>
      </c>
      <c r="D50" s="207">
        <v>36.693000793457003</v>
      </c>
      <c r="E50" s="207">
        <v>11.3</v>
      </c>
    </row>
    <row r="51" spans="1:5" x14ac:dyDescent="0.25">
      <c r="A51" s="11" t="s">
        <v>45</v>
      </c>
      <c r="B51" s="207">
        <v>11.595999717712401</v>
      </c>
      <c r="C51" s="207">
        <v>18.5590000152588</v>
      </c>
      <c r="D51" s="207">
        <v>69.845001220703097</v>
      </c>
      <c r="E51" s="207">
        <v>8</v>
      </c>
    </row>
    <row r="52" spans="1:5" x14ac:dyDescent="0.25">
      <c r="A52" s="11" t="s">
        <v>46</v>
      </c>
      <c r="B52" s="207">
        <v>47.449001312255902</v>
      </c>
      <c r="C52" s="207">
        <v>6.3379998207092303</v>
      </c>
      <c r="D52" s="207">
        <v>46.213001251220703</v>
      </c>
      <c r="E52" s="207">
        <v>2.6</v>
      </c>
    </row>
    <row r="53" spans="1:5" x14ac:dyDescent="0.25">
      <c r="A53" s="11" t="s">
        <v>47</v>
      </c>
      <c r="B53" s="207">
        <v>7.3270001411437997</v>
      </c>
      <c r="C53" s="207">
        <v>26.844999313354499</v>
      </c>
      <c r="D53" s="207">
        <v>65.8280029296875</v>
      </c>
      <c r="E53" s="207">
        <v>9.1</v>
      </c>
    </row>
    <row r="54" spans="1:5" x14ac:dyDescent="0.25">
      <c r="A54" s="11" t="s">
        <v>48</v>
      </c>
      <c r="B54" s="207">
        <v>18.448999404907202</v>
      </c>
      <c r="C54" s="207">
        <v>16.513999938964801</v>
      </c>
      <c r="D54" s="207">
        <v>65.037002563476605</v>
      </c>
      <c r="E54" s="207">
        <v>2.6</v>
      </c>
    </row>
    <row r="55" spans="1:5" x14ac:dyDescent="0.25">
      <c r="A55" s="11" t="s">
        <v>49</v>
      </c>
      <c r="B55" s="207"/>
      <c r="C55" s="207"/>
      <c r="D55" s="207"/>
      <c r="E55" s="207"/>
    </row>
    <row r="56" spans="1:5" x14ac:dyDescent="0.25">
      <c r="A56" s="11" t="s">
        <v>50</v>
      </c>
      <c r="B56" s="207">
        <v>3.4590001106262198</v>
      </c>
      <c r="C56" s="207">
        <v>16.926000595092798</v>
      </c>
      <c r="D56" s="207">
        <v>79.614997863769503</v>
      </c>
      <c r="E56" s="207">
        <v>10.4</v>
      </c>
    </row>
    <row r="57" spans="1:5" x14ac:dyDescent="0.25">
      <c r="A57" s="11" t="s">
        <v>51</v>
      </c>
      <c r="B57" s="207">
        <v>2.7790000438690199</v>
      </c>
      <c r="C57" s="207">
        <v>37.449001312255902</v>
      </c>
      <c r="D57" s="207">
        <v>59.771999359130902</v>
      </c>
      <c r="E57" s="207">
        <v>2.1</v>
      </c>
    </row>
    <row r="58" spans="1:5" x14ac:dyDescent="0.25">
      <c r="A58" s="11" t="s">
        <v>52</v>
      </c>
      <c r="B58" s="207">
        <v>2.5339999198913601</v>
      </c>
      <c r="C58" s="207">
        <v>18.645999908447301</v>
      </c>
      <c r="D58" s="207">
        <v>78.819999694824205</v>
      </c>
      <c r="E58" s="207">
        <v>5.4</v>
      </c>
    </row>
    <row r="59" spans="1:5" x14ac:dyDescent="0.25">
      <c r="A59" s="11" t="s">
        <v>53</v>
      </c>
      <c r="B59" s="207">
        <v>29.047000885009801</v>
      </c>
      <c r="C59" s="207">
        <v>29.840999603271499</v>
      </c>
      <c r="D59" s="207">
        <v>41.1119995117188</v>
      </c>
      <c r="E59" s="207">
        <v>5.8</v>
      </c>
    </row>
    <row r="60" spans="1:5" x14ac:dyDescent="0.25">
      <c r="A60" s="11" t="s">
        <v>54</v>
      </c>
      <c r="B60" s="207"/>
      <c r="C60" s="207"/>
      <c r="D60" s="207"/>
      <c r="E60" s="207"/>
    </row>
    <row r="61" spans="1:5" x14ac:dyDescent="0.25">
      <c r="A61" s="11" t="s">
        <v>55</v>
      </c>
      <c r="B61" s="207">
        <v>11.883999824523899</v>
      </c>
      <c r="C61" s="207">
        <v>17.561000823974599</v>
      </c>
      <c r="D61" s="207">
        <v>70.555999755859403</v>
      </c>
      <c r="E61" s="207">
        <v>5.5</v>
      </c>
    </row>
    <row r="62" spans="1:5" x14ac:dyDescent="0.25">
      <c r="A62" s="11" t="s">
        <v>56</v>
      </c>
      <c r="B62" s="207">
        <v>26.780000686645501</v>
      </c>
      <c r="C62" s="207">
        <v>18.596000671386701</v>
      </c>
      <c r="D62" s="207">
        <v>54.624000549316399</v>
      </c>
      <c r="E62" s="207">
        <v>4</v>
      </c>
    </row>
    <row r="63" spans="1:5" x14ac:dyDescent="0.25">
      <c r="A63" s="11" t="s">
        <v>57</v>
      </c>
      <c r="B63" s="207">
        <v>24.482000350952099</v>
      </c>
      <c r="C63" s="207">
        <v>25.639999389648398</v>
      </c>
      <c r="D63" s="207">
        <v>49.877998352050803</v>
      </c>
      <c r="E63" s="207">
        <v>11.8</v>
      </c>
    </row>
    <row r="64" spans="1:5" x14ac:dyDescent="0.25">
      <c r="A64" s="11" t="s">
        <v>58</v>
      </c>
      <c r="B64" s="207">
        <v>18.572999954223601</v>
      </c>
      <c r="C64" s="207">
        <v>21.091999053955099</v>
      </c>
      <c r="D64" s="207">
        <v>60.334999084472699</v>
      </c>
      <c r="E64" s="207">
        <v>4.5</v>
      </c>
    </row>
    <row r="65" spans="1:5" x14ac:dyDescent="0.25">
      <c r="A65" s="11" t="s">
        <v>59</v>
      </c>
      <c r="B65" s="207">
        <v>60.402999877929702</v>
      </c>
      <c r="C65" s="207">
        <v>6.3559999465942401</v>
      </c>
      <c r="D65" s="207">
        <v>33.241001129150398</v>
      </c>
      <c r="E65" s="207">
        <v>7.6</v>
      </c>
    </row>
    <row r="66" spans="1:5" x14ac:dyDescent="0.25">
      <c r="A66" s="11" t="s">
        <v>60</v>
      </c>
      <c r="B66" s="207">
        <v>83.831001281738295</v>
      </c>
      <c r="C66" s="207">
        <v>7.0289998054504403</v>
      </c>
      <c r="D66" s="207">
        <v>9.1400003433227504</v>
      </c>
      <c r="E66" s="207">
        <v>6.3</v>
      </c>
    </row>
    <row r="67" spans="1:5" x14ac:dyDescent="0.25">
      <c r="A67" s="11" t="s">
        <v>61</v>
      </c>
      <c r="B67" s="207">
        <v>3.8039999008178702</v>
      </c>
      <c r="C67" s="207">
        <v>29.700000762939499</v>
      </c>
      <c r="D67" s="207">
        <v>66.495002746582003</v>
      </c>
      <c r="E67" s="207">
        <v>5.6</v>
      </c>
    </row>
    <row r="68" spans="1:5" x14ac:dyDescent="0.25">
      <c r="A68" s="11" t="s">
        <v>737</v>
      </c>
      <c r="B68" s="207">
        <v>69.390998840332003</v>
      </c>
      <c r="C68" s="207">
        <v>12.2469997406006</v>
      </c>
      <c r="D68" s="207">
        <v>18.3619995117188</v>
      </c>
      <c r="E68" s="207">
        <v>26.4</v>
      </c>
    </row>
    <row r="69" spans="1:5" x14ac:dyDescent="0.25">
      <c r="A69" s="11" t="s">
        <v>62</v>
      </c>
      <c r="B69" s="207">
        <v>67.269996643066406</v>
      </c>
      <c r="C69" s="207">
        <v>9.6169996261596697</v>
      </c>
      <c r="D69" s="207">
        <v>23.113000869751001</v>
      </c>
      <c r="E69" s="207">
        <v>5.3</v>
      </c>
    </row>
    <row r="70" spans="1:5" x14ac:dyDescent="0.25">
      <c r="A70" s="11" t="s">
        <v>63</v>
      </c>
      <c r="B70" s="207"/>
      <c r="C70" s="207"/>
      <c r="D70" s="207"/>
      <c r="E70" s="207"/>
    </row>
    <row r="71" spans="1:5" x14ac:dyDescent="0.25">
      <c r="A71" s="11" t="s">
        <v>64</v>
      </c>
      <c r="B71" s="207">
        <v>38.609001159667997</v>
      </c>
      <c r="C71" s="207">
        <v>13.253999710083001</v>
      </c>
      <c r="D71" s="207">
        <v>48.136001586914098</v>
      </c>
      <c r="E71" s="207">
        <v>6.2</v>
      </c>
    </row>
    <row r="72" spans="1:5" x14ac:dyDescent="0.25">
      <c r="A72" s="11" t="s">
        <v>65</v>
      </c>
      <c r="B72" s="207">
        <v>3.8059999942779501</v>
      </c>
      <c r="C72" s="207">
        <v>22.059999465942401</v>
      </c>
      <c r="D72" s="207">
        <v>74.135002136230497</v>
      </c>
      <c r="E72" s="207">
        <v>8.1999999999999993</v>
      </c>
    </row>
    <row r="73" spans="1:5" x14ac:dyDescent="0.25">
      <c r="A73" s="11" t="s">
        <v>66</v>
      </c>
      <c r="B73" s="207">
        <v>2.8150000572204599</v>
      </c>
      <c r="C73" s="207">
        <v>20.2590007781982</v>
      </c>
      <c r="D73" s="207">
        <v>76.926002502441406</v>
      </c>
      <c r="E73" s="207">
        <v>8.8000000000000007</v>
      </c>
    </row>
    <row r="74" spans="1:5" x14ac:dyDescent="0.25">
      <c r="A74" s="11" t="s">
        <v>67</v>
      </c>
      <c r="B74" s="207">
        <v>8.5819997787475604</v>
      </c>
      <c r="C74" s="207">
        <v>17.431999206543001</v>
      </c>
      <c r="D74" s="207">
        <v>73.986000061035199</v>
      </c>
      <c r="E74" s="207">
        <v>20.5</v>
      </c>
    </row>
    <row r="75" spans="1:5" x14ac:dyDescent="0.25">
      <c r="A75" s="11" t="s">
        <v>68</v>
      </c>
      <c r="B75" s="207">
        <v>41.837001800537102</v>
      </c>
      <c r="C75" s="207">
        <v>12.621000289916999</v>
      </c>
      <c r="D75" s="207">
        <v>45.541999816894503</v>
      </c>
      <c r="E75" s="207">
        <v>19.5</v>
      </c>
    </row>
    <row r="76" spans="1:5" x14ac:dyDescent="0.25">
      <c r="A76" s="11" t="s">
        <v>69</v>
      </c>
      <c r="B76" s="207">
        <v>26.799999237060501</v>
      </c>
      <c r="C76" s="207">
        <v>15.3579998016357</v>
      </c>
      <c r="D76" s="207">
        <v>57.841999053955099</v>
      </c>
      <c r="E76" s="207">
        <v>9.5</v>
      </c>
    </row>
    <row r="77" spans="1:5" x14ac:dyDescent="0.25">
      <c r="A77" s="11" t="s">
        <v>70</v>
      </c>
      <c r="B77" s="207">
        <v>39.7890014648438</v>
      </c>
      <c r="C77" s="207">
        <v>12.682000160217299</v>
      </c>
      <c r="D77" s="207">
        <v>47.528999328613303</v>
      </c>
      <c r="E77" s="207">
        <v>11.6</v>
      </c>
    </row>
    <row r="78" spans="1:5" x14ac:dyDescent="0.25">
      <c r="A78" s="11" t="s">
        <v>71</v>
      </c>
      <c r="B78" s="207">
        <v>1.25800001621246</v>
      </c>
      <c r="C78" s="207">
        <v>27.020999908447301</v>
      </c>
      <c r="D78" s="207">
        <v>71.721000671386705</v>
      </c>
      <c r="E78" s="207">
        <v>3.7</v>
      </c>
    </row>
    <row r="79" spans="1:5" x14ac:dyDescent="0.25">
      <c r="A79" s="11" t="s">
        <v>72</v>
      </c>
      <c r="B79" s="207">
        <v>39.668998718261697</v>
      </c>
      <c r="C79" s="207">
        <v>14.376000404357899</v>
      </c>
      <c r="D79" s="207">
        <v>45.9539985656738</v>
      </c>
      <c r="E79" s="207">
        <v>2.4</v>
      </c>
    </row>
    <row r="80" spans="1:5" x14ac:dyDescent="0.25">
      <c r="A80" s="11" t="s">
        <v>73</v>
      </c>
      <c r="B80" s="207">
        <v>11.878999710083001</v>
      </c>
      <c r="C80" s="207">
        <v>15.3409996032715</v>
      </c>
      <c r="D80" s="207">
        <v>72.779998779296903</v>
      </c>
      <c r="E80" s="207">
        <v>21.1</v>
      </c>
    </row>
    <row r="81" spans="1:5" x14ac:dyDescent="0.25">
      <c r="A81" s="11" t="s">
        <v>74</v>
      </c>
      <c r="B81" s="207"/>
      <c r="C81" s="207"/>
      <c r="D81" s="207"/>
      <c r="E81" s="207"/>
    </row>
    <row r="82" spans="1:5" x14ac:dyDescent="0.25">
      <c r="A82" s="11" t="s">
        <v>75</v>
      </c>
      <c r="B82" s="207"/>
      <c r="C82" s="207"/>
      <c r="D82" s="207"/>
      <c r="E82" s="207"/>
    </row>
    <row r="83" spans="1:5" x14ac:dyDescent="0.25">
      <c r="A83" s="11" t="s">
        <v>76</v>
      </c>
      <c r="B83" s="207">
        <v>8.7510004043579102</v>
      </c>
      <c r="C83" s="207">
        <v>16.0690002441406</v>
      </c>
      <c r="D83" s="207">
        <v>75.180999755859403</v>
      </c>
      <c r="E83" s="207">
        <v>6.1</v>
      </c>
    </row>
    <row r="84" spans="1:5" x14ac:dyDescent="0.25">
      <c r="A84" s="11" t="s">
        <v>77</v>
      </c>
      <c r="B84" s="207">
        <v>29.024999618530298</v>
      </c>
      <c r="C84" s="207">
        <v>21.065000534057599</v>
      </c>
      <c r="D84" s="207">
        <v>49.909999847412102</v>
      </c>
      <c r="E84" s="207">
        <v>2.7</v>
      </c>
    </row>
    <row r="85" spans="1:5" x14ac:dyDescent="0.25">
      <c r="A85" s="11" t="s">
        <v>78</v>
      </c>
      <c r="B85" s="207">
        <v>67.972999572753906</v>
      </c>
      <c r="C85" s="207">
        <v>5.9549999237060502</v>
      </c>
      <c r="D85" s="207">
        <v>26.072999954223601</v>
      </c>
      <c r="E85" s="207">
        <v>4.5</v>
      </c>
    </row>
    <row r="86" spans="1:5" x14ac:dyDescent="0.25">
      <c r="A86" s="11" t="s">
        <v>79</v>
      </c>
      <c r="B86" s="207">
        <v>83.333000183105497</v>
      </c>
      <c r="C86" s="207">
        <v>6.9250001907348597</v>
      </c>
      <c r="D86" s="207">
        <v>9.7419996261596697</v>
      </c>
      <c r="E86" s="207">
        <v>6.1</v>
      </c>
    </row>
    <row r="87" spans="1:5" x14ac:dyDescent="0.25">
      <c r="A87" s="11" t="s">
        <v>80</v>
      </c>
      <c r="B87" s="207">
        <v>13.180000305175801</v>
      </c>
      <c r="C87" s="207">
        <v>26.3519992828369</v>
      </c>
      <c r="D87" s="207">
        <v>60.4679985046387</v>
      </c>
      <c r="E87" s="207">
        <v>11.9</v>
      </c>
    </row>
    <row r="88" spans="1:5" x14ac:dyDescent="0.25">
      <c r="A88" s="11" t="s">
        <v>81</v>
      </c>
      <c r="B88" s="207">
        <v>40.554000854492202</v>
      </c>
      <c r="C88" s="207">
        <v>12.602999687194799</v>
      </c>
      <c r="D88" s="207">
        <v>46.8429985046387</v>
      </c>
      <c r="E88" s="207">
        <v>13.9</v>
      </c>
    </row>
    <row r="89" spans="1:5" x14ac:dyDescent="0.25">
      <c r="A89" s="11" t="s">
        <v>82</v>
      </c>
      <c r="B89" s="207">
        <v>28.2959995269775</v>
      </c>
      <c r="C89" s="207">
        <v>21.3519992828369</v>
      </c>
      <c r="D89" s="207">
        <v>50.352001190185497</v>
      </c>
      <c r="E89" s="207">
        <v>4.4000000000000004</v>
      </c>
    </row>
    <row r="90" spans="1:5" x14ac:dyDescent="0.25">
      <c r="A90" s="11" t="s">
        <v>83</v>
      </c>
      <c r="B90" s="207">
        <v>0.21299999952316301</v>
      </c>
      <c r="C90" s="207">
        <v>12.9460000991821</v>
      </c>
      <c r="D90" s="207">
        <v>86.841003417968807</v>
      </c>
      <c r="E90" s="207">
        <v>2.9</v>
      </c>
    </row>
    <row r="91" spans="1:5" x14ac:dyDescent="0.25">
      <c r="A91" s="11" t="s">
        <v>84</v>
      </c>
      <c r="B91" s="207">
        <v>4.7540001869201696</v>
      </c>
      <c r="C91" s="207">
        <v>29.8880004882813</v>
      </c>
      <c r="D91" s="207">
        <v>65.358001708984403</v>
      </c>
      <c r="E91" s="207">
        <v>3.6</v>
      </c>
    </row>
    <row r="92" spans="1:5" x14ac:dyDescent="0.25">
      <c r="A92" s="11" t="s">
        <v>85</v>
      </c>
      <c r="B92" s="207">
        <v>3.1300001144409202</v>
      </c>
      <c r="C92" s="207">
        <v>15.5100002288818</v>
      </c>
      <c r="D92" s="207">
        <v>81.360000610351605</v>
      </c>
      <c r="E92" s="207">
        <v>2.8</v>
      </c>
    </row>
    <row r="93" spans="1:5" x14ac:dyDescent="0.25">
      <c r="A93" s="11" t="s">
        <v>86</v>
      </c>
      <c r="B93" s="207">
        <v>41.605998992919901</v>
      </c>
      <c r="C93" s="207">
        <v>23.902999877929702</v>
      </c>
      <c r="D93" s="207">
        <v>34.491001129150398</v>
      </c>
      <c r="E93" s="207">
        <v>3.5</v>
      </c>
    </row>
    <row r="94" spans="1:5" x14ac:dyDescent="0.25">
      <c r="A94" s="11" t="s">
        <v>87</v>
      </c>
      <c r="B94" s="207">
        <v>30.215000152587901</v>
      </c>
      <c r="C94" s="207">
        <v>21.6149997711182</v>
      </c>
      <c r="D94" s="207">
        <v>48.169998168945298</v>
      </c>
      <c r="E94" s="207">
        <v>4.3</v>
      </c>
    </row>
    <row r="95" spans="1:5" x14ac:dyDescent="0.25">
      <c r="A95" s="11" t="s">
        <v>88</v>
      </c>
      <c r="B95" s="207">
        <v>16.6340007781982</v>
      </c>
      <c r="C95" s="207">
        <v>32.4210014343262</v>
      </c>
      <c r="D95" s="207">
        <v>50.944999694824197</v>
      </c>
      <c r="E95" s="207">
        <v>12.4</v>
      </c>
    </row>
    <row r="96" spans="1:5" x14ac:dyDescent="0.25">
      <c r="A96" s="11" t="s">
        <v>89</v>
      </c>
      <c r="B96" s="207">
        <v>19.1809997558594</v>
      </c>
      <c r="C96" s="207">
        <v>19.500999450683601</v>
      </c>
      <c r="D96" s="207">
        <v>61.318000793457003</v>
      </c>
      <c r="E96" s="207">
        <v>8.1999999999999993</v>
      </c>
    </row>
    <row r="97" spans="1:5" x14ac:dyDescent="0.25">
      <c r="A97" s="11" t="s">
        <v>90</v>
      </c>
      <c r="B97" s="207">
        <v>5.2719998359680202</v>
      </c>
      <c r="C97" s="207">
        <v>18.9640007019043</v>
      </c>
      <c r="D97" s="207">
        <v>75.763999938964801</v>
      </c>
      <c r="E97" s="207">
        <v>6</v>
      </c>
    </row>
    <row r="98" spans="1:5" x14ac:dyDescent="0.25">
      <c r="A98" s="11" t="s">
        <v>91</v>
      </c>
      <c r="B98" s="207"/>
      <c r="C98" s="207"/>
      <c r="D98" s="207"/>
      <c r="E98" s="207"/>
    </row>
    <row r="99" spans="1:5" x14ac:dyDescent="0.25">
      <c r="A99" s="11" t="s">
        <v>92</v>
      </c>
      <c r="B99" s="207">
        <v>1.0559999942779501</v>
      </c>
      <c r="C99" s="207">
        <v>17.180000305175799</v>
      </c>
      <c r="D99" s="207">
        <v>81.764999389648395</v>
      </c>
      <c r="E99" s="207">
        <v>3.8</v>
      </c>
    </row>
    <row r="100" spans="1:5" x14ac:dyDescent="0.25">
      <c r="A100" s="11" t="s">
        <v>93</v>
      </c>
      <c r="B100" s="207">
        <v>3.85800004005432</v>
      </c>
      <c r="C100" s="207">
        <v>26.132999420166001</v>
      </c>
      <c r="D100" s="207">
        <v>70.009002685546903</v>
      </c>
      <c r="E100" s="207">
        <v>10.6</v>
      </c>
    </row>
    <row r="101" spans="1:5" x14ac:dyDescent="0.25">
      <c r="A101" s="11" t="s">
        <v>94</v>
      </c>
      <c r="B101" s="207">
        <v>18.3840007781982</v>
      </c>
      <c r="C101" s="207">
        <v>15.3780002593994</v>
      </c>
      <c r="D101" s="207">
        <v>66.237998962402301</v>
      </c>
      <c r="E101" s="207">
        <v>12.3</v>
      </c>
    </row>
    <row r="102" spans="1:5" x14ac:dyDescent="0.25">
      <c r="A102" s="11" t="s">
        <v>95</v>
      </c>
      <c r="B102" s="207">
        <v>3.4059998989105198</v>
      </c>
      <c r="C102" s="207">
        <v>25.2929992675781</v>
      </c>
      <c r="D102" s="207">
        <v>71.300003051757798</v>
      </c>
      <c r="E102" s="207">
        <v>2.4</v>
      </c>
    </row>
    <row r="103" spans="1:5" x14ac:dyDescent="0.25">
      <c r="A103" s="11" t="s">
        <v>96</v>
      </c>
      <c r="B103" s="207">
        <v>3.6800000667571999</v>
      </c>
      <c r="C103" s="207">
        <v>26.777000427246101</v>
      </c>
      <c r="D103" s="207">
        <v>69.542999267578097</v>
      </c>
      <c r="E103" s="207">
        <v>14.7</v>
      </c>
    </row>
    <row r="104" spans="1:5" x14ac:dyDescent="0.25">
      <c r="A104" s="11" t="s">
        <v>97</v>
      </c>
      <c r="B104" s="207">
        <v>17.743000030517599</v>
      </c>
      <c r="C104" s="207">
        <v>20.7530002593994</v>
      </c>
      <c r="D104" s="207">
        <v>61.504001617431598</v>
      </c>
      <c r="E104" s="207">
        <v>5.0999999999999996</v>
      </c>
    </row>
    <row r="105" spans="1:5" x14ac:dyDescent="0.25">
      <c r="A105" s="11" t="s">
        <v>98</v>
      </c>
      <c r="B105" s="207">
        <v>37.209999084472699</v>
      </c>
      <c r="C105" s="207">
        <v>14.277000427246101</v>
      </c>
      <c r="D105" s="207">
        <v>48.5130004882813</v>
      </c>
      <c r="E105" s="207">
        <v>11.4</v>
      </c>
    </row>
    <row r="106" spans="1:5" x14ac:dyDescent="0.25">
      <c r="A106" s="11" t="s">
        <v>99</v>
      </c>
      <c r="B106" s="207"/>
      <c r="C106" s="207"/>
      <c r="D106" s="207"/>
      <c r="E106" s="207"/>
    </row>
    <row r="107" spans="1:5" x14ac:dyDescent="0.25">
      <c r="A107" s="11" t="s">
        <v>100</v>
      </c>
      <c r="B107" s="207">
        <v>66.992996215820298</v>
      </c>
      <c r="C107" s="207">
        <v>17.5</v>
      </c>
      <c r="D107" s="207">
        <v>15.5080003738403</v>
      </c>
      <c r="E107" s="207">
        <v>4.7</v>
      </c>
    </row>
    <row r="108" spans="1:5" x14ac:dyDescent="0.25">
      <c r="A108" s="11" t="s">
        <v>101</v>
      </c>
      <c r="B108" s="207">
        <v>4.7969999313354501</v>
      </c>
      <c r="C108" s="207">
        <v>24.575000762939499</v>
      </c>
      <c r="D108" s="207">
        <v>70.627998352050795</v>
      </c>
      <c r="E108" s="207">
        <v>3.7</v>
      </c>
    </row>
    <row r="109" spans="1:5" x14ac:dyDescent="0.25">
      <c r="A109" s="11" t="s">
        <v>102</v>
      </c>
      <c r="B109" s="207"/>
      <c r="C109" s="207"/>
      <c r="D109" s="207"/>
      <c r="E109" s="207"/>
    </row>
    <row r="110" spans="1:5" x14ac:dyDescent="0.25">
      <c r="A110" s="11" t="s">
        <v>103</v>
      </c>
      <c r="B110" s="207">
        <v>3.54900002479553</v>
      </c>
      <c r="C110" s="207">
        <v>26.603000640869102</v>
      </c>
      <c r="D110" s="207">
        <v>69.847999572753906</v>
      </c>
      <c r="E110" s="207">
        <v>2.1</v>
      </c>
    </row>
    <row r="111" spans="1:5" x14ac:dyDescent="0.25">
      <c r="A111" s="11" t="s">
        <v>104</v>
      </c>
      <c r="B111" s="207">
        <v>26.063999176025401</v>
      </c>
      <c r="C111" s="207">
        <v>22.441999435424801</v>
      </c>
      <c r="D111" s="207">
        <v>51.4939994812012</v>
      </c>
      <c r="E111" s="207">
        <v>7.4</v>
      </c>
    </row>
    <row r="112" spans="1:5" x14ac:dyDescent="0.25">
      <c r="A112" s="11" t="s">
        <v>105</v>
      </c>
      <c r="B112" s="207">
        <v>59.858001708984403</v>
      </c>
      <c r="C112" s="207">
        <v>9.7959995269775408</v>
      </c>
      <c r="D112" s="207">
        <v>30.346000671386701</v>
      </c>
      <c r="E112" s="207">
        <v>0.7</v>
      </c>
    </row>
    <row r="113" spans="1:5" x14ac:dyDescent="0.25">
      <c r="A113" s="11" t="s">
        <v>106</v>
      </c>
      <c r="B113" s="207">
        <v>7.31599998474121</v>
      </c>
      <c r="C113" s="207">
        <v>23.847999572753899</v>
      </c>
      <c r="D113" s="207">
        <v>68.835998535156307</v>
      </c>
      <c r="E113" s="207">
        <v>8.6</v>
      </c>
    </row>
    <row r="114" spans="1:5" x14ac:dyDescent="0.25">
      <c r="A114" s="11" t="s">
        <v>107</v>
      </c>
      <c r="B114" s="207">
        <v>3.1670000553131099</v>
      </c>
      <c r="C114" s="207">
        <v>20.2040004730225</v>
      </c>
      <c r="D114" s="207">
        <v>76.627998352050795</v>
      </c>
      <c r="E114" s="207">
        <v>6.7</v>
      </c>
    </row>
    <row r="115" spans="1:5" x14ac:dyDescent="0.25">
      <c r="A115" s="11" t="s">
        <v>108</v>
      </c>
      <c r="B115" s="207">
        <v>10.161999702453601</v>
      </c>
      <c r="C115" s="207">
        <v>40.444999694824197</v>
      </c>
      <c r="D115" s="207">
        <v>49.393001556396499</v>
      </c>
      <c r="E115" s="207">
        <v>28.5</v>
      </c>
    </row>
    <row r="116" spans="1:5" x14ac:dyDescent="0.25">
      <c r="A116" s="11" t="s">
        <v>109</v>
      </c>
      <c r="B116" s="207">
        <v>42.323001861572301</v>
      </c>
      <c r="C116" s="207">
        <v>11.9659996032715</v>
      </c>
      <c r="D116" s="207">
        <v>45.712001800537102</v>
      </c>
      <c r="E116" s="207">
        <v>2.4</v>
      </c>
    </row>
    <row r="117" spans="1:5" x14ac:dyDescent="0.25">
      <c r="A117" s="11" t="s">
        <v>110</v>
      </c>
      <c r="B117" s="207">
        <v>11.210000038146999</v>
      </c>
      <c r="C117" s="207">
        <v>25.371000289916999</v>
      </c>
      <c r="D117" s="207">
        <v>63.418998718261697</v>
      </c>
      <c r="E117" s="207">
        <v>15.7</v>
      </c>
    </row>
    <row r="118" spans="1:5" x14ac:dyDescent="0.25">
      <c r="A118" s="11" t="s">
        <v>111</v>
      </c>
      <c r="B118" s="207"/>
      <c r="C118" s="207"/>
      <c r="D118" s="207"/>
      <c r="E118" s="207"/>
    </row>
    <row r="119" spans="1:5" x14ac:dyDescent="0.25">
      <c r="A119" s="11" t="s">
        <v>112</v>
      </c>
      <c r="B119" s="207">
        <v>7.5539999008178702</v>
      </c>
      <c r="C119" s="207">
        <v>24.718000411987301</v>
      </c>
      <c r="D119" s="207">
        <v>67.727996826171903</v>
      </c>
      <c r="E119" s="207">
        <v>6.9</v>
      </c>
    </row>
    <row r="120" spans="1:5" x14ac:dyDescent="0.25">
      <c r="A120" s="11" t="s">
        <v>113</v>
      </c>
      <c r="B120" s="207">
        <v>0.97200000286102195</v>
      </c>
      <c r="C120" s="207">
        <v>11.699999809265099</v>
      </c>
      <c r="D120" s="207">
        <v>87.329002380370994</v>
      </c>
      <c r="E120" s="207">
        <v>5.4</v>
      </c>
    </row>
    <row r="121" spans="1:5" x14ac:dyDescent="0.25">
      <c r="A121" s="11" t="s">
        <v>114</v>
      </c>
      <c r="B121" s="207">
        <v>0.52799999713897705</v>
      </c>
      <c r="C121" s="207">
        <v>20.003999710083001</v>
      </c>
      <c r="D121" s="207">
        <v>79.468002319335895</v>
      </c>
      <c r="E121" s="207">
        <v>1.9</v>
      </c>
    </row>
    <row r="122" spans="1:5" x14ac:dyDescent="0.25">
      <c r="A122" s="11" t="s">
        <v>116</v>
      </c>
      <c r="B122" s="207">
        <v>74.210998535156307</v>
      </c>
      <c r="C122" s="207">
        <v>9.2480001449584996</v>
      </c>
      <c r="D122" s="207">
        <v>16.541000366210898</v>
      </c>
      <c r="E122" s="207">
        <v>1.8</v>
      </c>
    </row>
    <row r="123" spans="1:5" x14ac:dyDescent="0.25">
      <c r="A123" s="11" t="s">
        <v>117</v>
      </c>
      <c r="B123" s="207">
        <v>84.648002624511705</v>
      </c>
      <c r="C123" s="207">
        <v>8.4300003051757795</v>
      </c>
      <c r="D123" s="207">
        <v>6.9219999313354501</v>
      </c>
      <c r="E123" s="207">
        <v>5.9</v>
      </c>
    </row>
    <row r="124" spans="1:5" x14ac:dyDescent="0.25">
      <c r="A124" s="11" t="s">
        <v>118</v>
      </c>
      <c r="B124" s="207">
        <v>10.671999931335399</v>
      </c>
      <c r="C124" s="207">
        <v>27.222000122070298</v>
      </c>
      <c r="D124" s="207">
        <v>62.105998992919901</v>
      </c>
      <c r="E124" s="207">
        <v>3.3</v>
      </c>
    </row>
    <row r="125" spans="1:5" x14ac:dyDescent="0.25">
      <c r="A125" s="11" t="s">
        <v>119</v>
      </c>
      <c r="B125" s="207">
        <v>7.2300000190734899</v>
      </c>
      <c r="C125" s="207">
        <v>24.670000076293899</v>
      </c>
      <c r="D125" s="207">
        <v>68.099998474120994</v>
      </c>
      <c r="E125" s="207">
        <v>5</v>
      </c>
    </row>
    <row r="126" spans="1:5" x14ac:dyDescent="0.25">
      <c r="A126" s="11" t="s">
        <v>120</v>
      </c>
      <c r="B126" s="207">
        <v>56.797000885009801</v>
      </c>
      <c r="C126" s="207">
        <v>8.5010004043579102</v>
      </c>
      <c r="D126" s="207">
        <v>34.701999664306598</v>
      </c>
      <c r="E126" s="207">
        <v>8</v>
      </c>
    </row>
    <row r="127" spans="1:5" x14ac:dyDescent="0.25">
      <c r="A127" s="11" t="s">
        <v>121</v>
      </c>
      <c r="B127" s="207">
        <v>1.2430000305175799</v>
      </c>
      <c r="C127" s="207">
        <v>19.1310005187988</v>
      </c>
      <c r="D127" s="207">
        <v>79.625</v>
      </c>
      <c r="E127" s="207">
        <v>3.9</v>
      </c>
    </row>
    <row r="128" spans="1:5" x14ac:dyDescent="0.25">
      <c r="A128" s="11" t="s">
        <v>122</v>
      </c>
      <c r="B128" s="207"/>
      <c r="C128" s="207"/>
      <c r="D128" s="207"/>
      <c r="E128" s="207"/>
    </row>
    <row r="129" spans="1:5" x14ac:dyDescent="0.25">
      <c r="A129" s="11" t="s">
        <v>123</v>
      </c>
      <c r="B129" s="207">
        <v>75.540000915527301</v>
      </c>
      <c r="C129" s="207">
        <v>7.2049999237060502</v>
      </c>
      <c r="D129" s="207">
        <v>17.254999160766602</v>
      </c>
      <c r="E129" s="207">
        <v>9.9</v>
      </c>
    </row>
    <row r="130" spans="1:5" x14ac:dyDescent="0.25">
      <c r="A130" s="11" t="s">
        <v>124</v>
      </c>
      <c r="B130" s="207">
        <v>7.0689997673034703</v>
      </c>
      <c r="C130" s="207">
        <v>25.6609992980957</v>
      </c>
      <c r="D130" s="207">
        <v>67.268997192382798</v>
      </c>
      <c r="E130" s="207">
        <v>7.1</v>
      </c>
    </row>
    <row r="131" spans="1:5" x14ac:dyDescent="0.25">
      <c r="A131" s="11" t="s">
        <v>125</v>
      </c>
      <c r="B131" s="207">
        <v>12.9700002670288</v>
      </c>
      <c r="C131" s="207">
        <v>25.863000869751001</v>
      </c>
      <c r="D131" s="207">
        <v>61.166999816894503</v>
      </c>
      <c r="E131" s="207">
        <v>3.4</v>
      </c>
    </row>
    <row r="132" spans="1:5" x14ac:dyDescent="0.25">
      <c r="A132" s="11" t="s">
        <v>126</v>
      </c>
      <c r="B132" s="207"/>
      <c r="C132" s="207"/>
      <c r="D132" s="207"/>
      <c r="E132" s="207"/>
    </row>
    <row r="133" spans="1:5" x14ac:dyDescent="0.25">
      <c r="A133" s="11" t="s">
        <v>127</v>
      </c>
      <c r="B133" s="207">
        <v>32.554000854492202</v>
      </c>
      <c r="C133" s="207">
        <v>17.194999694824201</v>
      </c>
      <c r="D133" s="207">
        <v>50.250999450683601</v>
      </c>
      <c r="E133" s="207">
        <v>4.4000000000000004</v>
      </c>
    </row>
    <row r="134" spans="1:5" x14ac:dyDescent="0.25">
      <c r="A134" s="11" t="s">
        <v>128</v>
      </c>
      <c r="B134" s="207"/>
      <c r="C134" s="207"/>
      <c r="D134" s="207"/>
      <c r="E134" s="207"/>
    </row>
    <row r="135" spans="1:5" x14ac:dyDescent="0.25">
      <c r="A135" s="11" t="s">
        <v>129</v>
      </c>
      <c r="B135" s="207">
        <v>29.802000045776399</v>
      </c>
      <c r="C135" s="207">
        <v>19.224000930786101</v>
      </c>
      <c r="D135" s="207">
        <v>50.9739990234375</v>
      </c>
      <c r="E135" s="207">
        <v>6.7</v>
      </c>
    </row>
    <row r="136" spans="1:5" x14ac:dyDescent="0.25">
      <c r="A136" s="11" t="s">
        <v>130</v>
      </c>
      <c r="B136" s="207">
        <v>7.3860001564025897</v>
      </c>
      <c r="C136" s="207">
        <v>18.0559997558594</v>
      </c>
      <c r="D136" s="207">
        <v>74.557998657226605</v>
      </c>
      <c r="E136" s="207">
        <v>16.100000000000001</v>
      </c>
    </row>
    <row r="137" spans="1:5" x14ac:dyDescent="0.25">
      <c r="A137" s="11" t="s">
        <v>131</v>
      </c>
      <c r="B137" s="207">
        <v>37.012001037597699</v>
      </c>
      <c r="C137" s="207">
        <v>19.479000091552699</v>
      </c>
      <c r="D137" s="207">
        <v>43.508998870849602</v>
      </c>
      <c r="E137" s="207">
        <v>9.3000000000000007</v>
      </c>
    </row>
    <row r="138" spans="1:5" x14ac:dyDescent="0.25">
      <c r="A138" s="11" t="s">
        <v>132</v>
      </c>
      <c r="B138" s="207">
        <v>73.115997314453097</v>
      </c>
      <c r="C138" s="207">
        <v>4.4089999198913601</v>
      </c>
      <c r="D138" s="207">
        <v>22.475000381469702</v>
      </c>
      <c r="E138" s="207">
        <v>24.9</v>
      </c>
    </row>
    <row r="139" spans="1:5" x14ac:dyDescent="0.25">
      <c r="A139" s="11" t="s">
        <v>133</v>
      </c>
      <c r="B139" s="207">
        <v>48.308998107910199</v>
      </c>
      <c r="C139" s="207">
        <v>16.870000839233299</v>
      </c>
      <c r="D139" s="207">
        <v>34.820999145507798</v>
      </c>
      <c r="E139" s="207">
        <v>0.8</v>
      </c>
    </row>
    <row r="140" spans="1:5" x14ac:dyDescent="0.25">
      <c r="A140" s="11" t="s">
        <v>134</v>
      </c>
      <c r="B140" s="207">
        <v>20.055000305175799</v>
      </c>
      <c r="C140" s="207">
        <v>19.694999694824201</v>
      </c>
      <c r="D140" s="207">
        <v>60.25</v>
      </c>
      <c r="E140" s="207">
        <v>23.3</v>
      </c>
    </row>
    <row r="141" spans="1:5" x14ac:dyDescent="0.25">
      <c r="A141" s="11" t="s">
        <v>741</v>
      </c>
      <c r="B141" s="207"/>
      <c r="C141" s="207"/>
      <c r="D141" s="207"/>
      <c r="E141" s="207"/>
    </row>
    <row r="142" spans="1:5" x14ac:dyDescent="0.25">
      <c r="A142" s="11" t="s">
        <v>135</v>
      </c>
      <c r="B142" s="207">
        <v>71.319999694824205</v>
      </c>
      <c r="C142" s="207">
        <v>8.1929998397827095</v>
      </c>
      <c r="D142" s="207">
        <v>20.4869995117188</v>
      </c>
      <c r="E142" s="207">
        <v>2.7</v>
      </c>
    </row>
    <row r="143" spans="1:5" x14ac:dyDescent="0.25">
      <c r="A143" s="11" t="s">
        <v>136</v>
      </c>
      <c r="B143" s="207">
        <v>2.1619999408721902</v>
      </c>
      <c r="C143" s="207">
        <v>16.371000289916999</v>
      </c>
      <c r="D143" s="207">
        <v>81.467002868652301</v>
      </c>
      <c r="E143" s="207">
        <v>3.8</v>
      </c>
    </row>
    <row r="144" spans="1:5" x14ac:dyDescent="0.25">
      <c r="A144" s="11" t="s">
        <v>137</v>
      </c>
      <c r="B144" s="207">
        <v>3.3599998950958301</v>
      </c>
      <c r="C144" s="207">
        <v>31.659999847412099</v>
      </c>
      <c r="D144" s="207">
        <v>64.980003356933494</v>
      </c>
      <c r="E144" s="207">
        <v>14.8</v>
      </c>
    </row>
    <row r="145" spans="1:5" x14ac:dyDescent="0.25">
      <c r="A145" s="11" t="s">
        <v>138</v>
      </c>
      <c r="B145" s="207">
        <v>6.5419998168945304</v>
      </c>
      <c r="C145" s="207">
        <v>20.1119995117188</v>
      </c>
      <c r="D145" s="248">
        <v>73.347000122070298</v>
      </c>
      <c r="E145" s="207">
        <v>5</v>
      </c>
    </row>
    <row r="146" spans="1:5" x14ac:dyDescent="0.25">
      <c r="A146" s="11" t="s">
        <v>139</v>
      </c>
      <c r="B146" s="207">
        <v>28.820999145507798</v>
      </c>
      <c r="C146" s="207">
        <v>17.709999084472699</v>
      </c>
      <c r="D146" s="207">
        <v>53.470001220703097</v>
      </c>
      <c r="E146" s="207">
        <v>4.5</v>
      </c>
    </row>
    <row r="147" spans="1:5" x14ac:dyDescent="0.25">
      <c r="A147" s="11" t="s">
        <v>140</v>
      </c>
      <c r="B147" s="207">
        <v>75.271003723144503</v>
      </c>
      <c r="C147" s="207">
        <v>7.6459999084472701</v>
      </c>
      <c r="D147" s="207">
        <v>17.083000183105501</v>
      </c>
      <c r="E147" s="207">
        <v>0.4</v>
      </c>
    </row>
    <row r="148" spans="1:5" x14ac:dyDescent="0.25">
      <c r="A148" s="11" t="s">
        <v>141</v>
      </c>
      <c r="B148" s="207">
        <v>36.379001617431598</v>
      </c>
      <c r="C148" s="207">
        <v>11.677000045776399</v>
      </c>
      <c r="D148" s="207">
        <v>51.944000244140597</v>
      </c>
      <c r="E148" s="207">
        <v>7</v>
      </c>
    </row>
    <row r="149" spans="1:5" x14ac:dyDescent="0.25">
      <c r="A149" s="11" t="s">
        <v>738</v>
      </c>
      <c r="B149" s="207">
        <v>16.010999679565401</v>
      </c>
      <c r="C149" s="207">
        <v>29.656000137329102</v>
      </c>
      <c r="D149" s="207">
        <v>54.332000732421903</v>
      </c>
      <c r="E149" s="207">
        <v>22.3</v>
      </c>
    </row>
    <row r="150" spans="1:5" x14ac:dyDescent="0.25">
      <c r="A150" s="11" t="s">
        <v>142</v>
      </c>
      <c r="B150" s="207"/>
      <c r="C150" s="207"/>
      <c r="D150" s="207"/>
      <c r="E150" s="207"/>
    </row>
    <row r="151" spans="1:5" x14ac:dyDescent="0.25">
      <c r="A151" s="11" t="s">
        <v>143</v>
      </c>
      <c r="B151" s="207">
        <v>2.03600001335144</v>
      </c>
      <c r="C151" s="207">
        <v>19.4829998016357</v>
      </c>
      <c r="D151" s="207">
        <v>78.481002807617202</v>
      </c>
      <c r="E151" s="207">
        <v>3.9</v>
      </c>
    </row>
    <row r="152" spans="1:5" x14ac:dyDescent="0.25">
      <c r="A152" s="11" t="s">
        <v>144</v>
      </c>
      <c r="B152" s="207">
        <v>6.4809999465942401</v>
      </c>
      <c r="C152" s="207">
        <v>38.224998474121101</v>
      </c>
      <c r="D152" s="207">
        <v>55.293998718261697</v>
      </c>
      <c r="E152" s="207">
        <v>3.2</v>
      </c>
    </row>
    <row r="153" spans="1:5" x14ac:dyDescent="0.25">
      <c r="A153" s="11" t="s">
        <v>145</v>
      </c>
      <c r="B153" s="207">
        <v>41.280998229980497</v>
      </c>
      <c r="C153" s="207">
        <v>23.900999069213899</v>
      </c>
      <c r="D153" s="207">
        <v>34.819000244140597</v>
      </c>
      <c r="E153" s="207">
        <v>4.2</v>
      </c>
    </row>
    <row r="154" spans="1:5" x14ac:dyDescent="0.25">
      <c r="A154" s="11" t="s">
        <v>146</v>
      </c>
      <c r="B154" s="207"/>
      <c r="C154" s="207"/>
      <c r="D154" s="207"/>
      <c r="E154" s="207"/>
    </row>
    <row r="155" spans="1:5" x14ac:dyDescent="0.25">
      <c r="A155" s="11" t="s">
        <v>147</v>
      </c>
      <c r="B155" s="207">
        <v>14.5349998474121</v>
      </c>
      <c r="C155" s="207">
        <v>17.9799995422363</v>
      </c>
      <c r="D155" s="207">
        <v>67.485000610351605</v>
      </c>
      <c r="E155" s="207">
        <v>4.5999999999999996</v>
      </c>
    </row>
    <row r="156" spans="1:5" x14ac:dyDescent="0.25">
      <c r="A156" s="11" t="s">
        <v>148</v>
      </c>
      <c r="B156" s="207">
        <v>20.4440002441406</v>
      </c>
      <c r="C156" s="207">
        <v>7.5669999122619602</v>
      </c>
      <c r="D156" s="207">
        <v>71.988998413085895</v>
      </c>
      <c r="E156" s="207">
        <v>2.7</v>
      </c>
    </row>
    <row r="157" spans="1:5" x14ac:dyDescent="0.25">
      <c r="A157" s="11" t="s">
        <v>149</v>
      </c>
      <c r="B157" s="207">
        <v>20.868000030517599</v>
      </c>
      <c r="C157" s="207">
        <v>19.5090007781982</v>
      </c>
      <c r="D157" s="207">
        <v>59.623001098632798</v>
      </c>
      <c r="E157" s="207">
        <v>4.5999999999999996</v>
      </c>
    </row>
    <row r="158" spans="1:5" x14ac:dyDescent="0.25">
      <c r="A158" s="11" t="s">
        <v>150</v>
      </c>
      <c r="B158" s="207">
        <v>28.0170001983643</v>
      </c>
      <c r="C158" s="207">
        <v>15.9329996109009</v>
      </c>
      <c r="D158" s="207">
        <v>56.049999237060497</v>
      </c>
      <c r="E158" s="207">
        <v>3.6</v>
      </c>
    </row>
    <row r="159" spans="1:5" x14ac:dyDescent="0.25">
      <c r="A159" s="11" t="s">
        <v>151</v>
      </c>
      <c r="B159" s="207">
        <v>25.3129997253418</v>
      </c>
      <c r="C159" s="207">
        <v>17.843999862670799</v>
      </c>
      <c r="D159" s="207">
        <v>56.844001770019503</v>
      </c>
      <c r="E159" s="207">
        <v>1.9</v>
      </c>
    </row>
    <row r="160" spans="1:5" x14ac:dyDescent="0.25">
      <c r="A160" s="11" t="s">
        <v>152</v>
      </c>
      <c r="B160" s="207">
        <v>10.279000282287599</v>
      </c>
      <c r="C160" s="207">
        <v>31.097999572753899</v>
      </c>
      <c r="D160" s="207">
        <v>58.623001098632798</v>
      </c>
      <c r="E160" s="207">
        <v>4.4000000000000004</v>
      </c>
    </row>
    <row r="161" spans="1:5" x14ac:dyDescent="0.25">
      <c r="A161" s="11" t="s">
        <v>153</v>
      </c>
      <c r="B161" s="207">
        <v>6.6739997863769496</v>
      </c>
      <c r="C161" s="207">
        <v>24.569999694824201</v>
      </c>
      <c r="D161" s="207">
        <v>68.755996704101605</v>
      </c>
      <c r="E161" s="207">
        <v>7.3</v>
      </c>
    </row>
    <row r="162" spans="1:5" x14ac:dyDescent="0.25">
      <c r="A162" s="11" t="s">
        <v>154</v>
      </c>
      <c r="B162" s="207">
        <v>3.1659998893737802</v>
      </c>
      <c r="C162" s="207">
        <v>16.7590007781982</v>
      </c>
      <c r="D162" s="207">
        <v>80.074996948242202</v>
      </c>
      <c r="E162" s="207">
        <v>10.4</v>
      </c>
    </row>
    <row r="163" spans="1:5" x14ac:dyDescent="0.25">
      <c r="A163" s="11" t="s">
        <v>155</v>
      </c>
      <c r="B163" s="207">
        <v>1.24100005626678</v>
      </c>
      <c r="C163" s="207">
        <v>54.589000701904197</v>
      </c>
      <c r="D163" s="207">
        <v>44.169998168945298</v>
      </c>
      <c r="E163" s="207">
        <v>0.1</v>
      </c>
    </row>
    <row r="164" spans="1:5" x14ac:dyDescent="0.25">
      <c r="A164" s="11" t="s">
        <v>156</v>
      </c>
      <c r="B164" s="207">
        <v>22.277999877929702</v>
      </c>
      <c r="C164" s="207">
        <v>28.5</v>
      </c>
      <c r="D164" s="207">
        <v>49.222000122070298</v>
      </c>
      <c r="E164" s="207">
        <v>4.5999999999999996</v>
      </c>
    </row>
    <row r="165" spans="1:5" x14ac:dyDescent="0.25">
      <c r="A165" s="11" t="s">
        <v>157</v>
      </c>
      <c r="B165" s="207">
        <v>6.6009998321533203</v>
      </c>
      <c r="C165" s="207">
        <v>26.781999588012699</v>
      </c>
      <c r="D165" s="207">
        <v>66.616996765136705</v>
      </c>
      <c r="E165" s="207">
        <v>5.0999999999999996</v>
      </c>
    </row>
    <row r="166" spans="1:5" x14ac:dyDescent="0.25">
      <c r="A166" s="11" t="s">
        <v>158</v>
      </c>
      <c r="B166" s="207">
        <v>65.660003662109403</v>
      </c>
      <c r="C166" s="207">
        <v>8.3140001296997106</v>
      </c>
      <c r="D166" s="207">
        <v>26.025999069213899</v>
      </c>
      <c r="E166" s="207">
        <v>1.4</v>
      </c>
    </row>
    <row r="167" spans="1:5" x14ac:dyDescent="0.25">
      <c r="A167" s="11" t="s">
        <v>159</v>
      </c>
      <c r="B167" s="207">
        <v>5.8379998207092303</v>
      </c>
      <c r="C167" s="207">
        <v>15.008999824523899</v>
      </c>
      <c r="D167" s="207">
        <v>79.152999877929702</v>
      </c>
      <c r="E167" s="207">
        <v>8.1</v>
      </c>
    </row>
    <row r="168" spans="1:5" x14ac:dyDescent="0.25">
      <c r="A168" s="11" t="s">
        <v>160</v>
      </c>
      <c r="B168" s="207"/>
      <c r="C168" s="207"/>
      <c r="D168" s="207"/>
      <c r="E168" s="207"/>
    </row>
    <row r="169" spans="1:5" x14ac:dyDescent="0.25">
      <c r="A169" s="11" t="s">
        <v>161</v>
      </c>
      <c r="B169" s="207">
        <v>15.9540004730225</v>
      </c>
      <c r="C169" s="207">
        <v>13.8590002059937</v>
      </c>
      <c r="D169" s="207">
        <v>70.186996459960895</v>
      </c>
      <c r="E169" s="207">
        <v>13.5</v>
      </c>
    </row>
    <row r="170" spans="1:5" x14ac:dyDescent="0.25">
      <c r="A170" s="11" t="s">
        <v>162</v>
      </c>
      <c r="B170" s="207">
        <v>6.3530001640319798</v>
      </c>
      <c r="C170" s="207">
        <v>22.5459995269775</v>
      </c>
      <c r="D170" s="207">
        <v>71.100997924804702</v>
      </c>
      <c r="E170" s="207">
        <v>5.4</v>
      </c>
    </row>
    <row r="171" spans="1:5" x14ac:dyDescent="0.25">
      <c r="A171" s="11" t="s">
        <v>163</v>
      </c>
      <c r="B171" s="207">
        <v>52.777000427246101</v>
      </c>
      <c r="C171" s="207">
        <v>20.2369995117188</v>
      </c>
      <c r="D171" s="207">
        <v>26.986000061035199</v>
      </c>
      <c r="E171" s="207">
        <v>4.8</v>
      </c>
    </row>
    <row r="172" spans="1:5" x14ac:dyDescent="0.25">
      <c r="A172" s="11" t="s">
        <v>164</v>
      </c>
      <c r="B172" s="207">
        <v>18.659999847412099</v>
      </c>
      <c r="C172" s="207">
        <v>24.4869995117188</v>
      </c>
      <c r="D172" s="207">
        <v>56.852001190185497</v>
      </c>
      <c r="E172" s="207">
        <v>13.1</v>
      </c>
    </row>
    <row r="173" spans="1:5" x14ac:dyDescent="0.25">
      <c r="A173" s="11" t="s">
        <v>165</v>
      </c>
      <c r="B173" s="207"/>
      <c r="C173" s="207"/>
      <c r="D173" s="207"/>
      <c r="E173" s="207"/>
    </row>
    <row r="174" spans="1:5" x14ac:dyDescent="0.25">
      <c r="A174" s="11" t="s">
        <v>166</v>
      </c>
      <c r="B174" s="207">
        <v>59.765998840332003</v>
      </c>
      <c r="C174" s="207">
        <v>6.2350001335143999</v>
      </c>
      <c r="D174" s="207">
        <v>33.999000549316399</v>
      </c>
      <c r="E174" s="207">
        <v>4.4000000000000004</v>
      </c>
    </row>
    <row r="175" spans="1:5" x14ac:dyDescent="0.25">
      <c r="A175" s="11" t="s">
        <v>167</v>
      </c>
      <c r="B175" s="207">
        <v>0.118000000715256</v>
      </c>
      <c r="C175" s="207">
        <v>16.194999694824201</v>
      </c>
      <c r="D175" s="207">
        <v>83.686996459960895</v>
      </c>
      <c r="E175" s="207">
        <v>1.8</v>
      </c>
    </row>
    <row r="176" spans="1:5" x14ac:dyDescent="0.25">
      <c r="A176" s="11" t="s">
        <v>168</v>
      </c>
      <c r="B176" s="207"/>
      <c r="C176" s="207"/>
      <c r="D176" s="207"/>
      <c r="E176" s="207"/>
    </row>
    <row r="177" spans="1:5" x14ac:dyDescent="0.25">
      <c r="A177" s="11" t="s">
        <v>169</v>
      </c>
      <c r="B177" s="207">
        <v>2.8499999046325701</v>
      </c>
      <c r="C177" s="207">
        <v>36.069000244140597</v>
      </c>
      <c r="D177" s="207">
        <v>61.081001281738303</v>
      </c>
      <c r="E177" s="207">
        <v>7.3</v>
      </c>
    </row>
    <row r="178" spans="1:5" x14ac:dyDescent="0.25">
      <c r="A178" s="11" t="s">
        <v>170</v>
      </c>
      <c r="B178" s="207">
        <v>4.7950000762939498</v>
      </c>
      <c r="C178" s="207">
        <v>31.791999816894499</v>
      </c>
      <c r="D178" s="207">
        <v>63.412998199462898</v>
      </c>
      <c r="E178" s="207">
        <v>6.2</v>
      </c>
    </row>
    <row r="179" spans="1:5" x14ac:dyDescent="0.25">
      <c r="A179" s="11" t="s">
        <v>171</v>
      </c>
      <c r="B179" s="207">
        <v>69.661003112792997</v>
      </c>
      <c r="C179" s="207">
        <v>9.76299953460693</v>
      </c>
      <c r="D179" s="207">
        <v>20.576000213623001</v>
      </c>
      <c r="E179" s="207">
        <v>2.1</v>
      </c>
    </row>
    <row r="180" spans="1:5" x14ac:dyDescent="0.25">
      <c r="A180" s="11" t="s">
        <v>172</v>
      </c>
      <c r="B180" s="207">
        <v>86.175003051757798</v>
      </c>
      <c r="C180" s="207">
        <v>7.5910000801086399</v>
      </c>
      <c r="D180" s="207">
        <v>6.2350001335143999</v>
      </c>
      <c r="E180" s="207">
        <v>5.9</v>
      </c>
    </row>
    <row r="181" spans="1:5" x14ac:dyDescent="0.25">
      <c r="A181" s="11" t="s">
        <v>173</v>
      </c>
      <c r="B181" s="207">
        <v>5.47399997711182</v>
      </c>
      <c r="C181" s="207">
        <v>23.377000808715799</v>
      </c>
      <c r="D181" s="207">
        <v>71.149002075195298</v>
      </c>
      <c r="E181" s="207">
        <v>27.4</v>
      </c>
    </row>
    <row r="182" spans="1:5" x14ac:dyDescent="0.25">
      <c r="A182" s="11" t="s">
        <v>174</v>
      </c>
      <c r="B182" s="207">
        <v>65.345001220703097</v>
      </c>
      <c r="C182" s="207">
        <v>19.471000671386701</v>
      </c>
      <c r="D182" s="207">
        <v>15.1840000152588</v>
      </c>
      <c r="E182" s="207">
        <v>11.5</v>
      </c>
    </row>
    <row r="183" spans="1:5" x14ac:dyDescent="0.25">
      <c r="A183" s="11" t="s">
        <v>175</v>
      </c>
      <c r="B183" s="207">
        <v>4.0460000038146999</v>
      </c>
      <c r="C183" s="207">
        <v>19.302000045776399</v>
      </c>
      <c r="D183" s="207">
        <v>76.652999877929702</v>
      </c>
      <c r="E183" s="207">
        <v>14.5</v>
      </c>
    </row>
    <row r="184" spans="1:5" x14ac:dyDescent="0.25">
      <c r="A184" s="11" t="s">
        <v>176</v>
      </c>
      <c r="B184" s="207">
        <v>26.002000808715799</v>
      </c>
      <c r="C184" s="207">
        <v>25.659999847412099</v>
      </c>
      <c r="D184" s="207">
        <v>48.338001251220703</v>
      </c>
      <c r="E184" s="207">
        <v>4.0999999999999996</v>
      </c>
    </row>
    <row r="185" spans="1:5" x14ac:dyDescent="0.25">
      <c r="A185" s="11" t="s">
        <v>177</v>
      </c>
      <c r="B185" s="207"/>
      <c r="C185" s="207"/>
      <c r="D185" s="207"/>
      <c r="E185" s="207"/>
    </row>
    <row r="186" spans="1:5" x14ac:dyDescent="0.25">
      <c r="A186" s="11" t="s">
        <v>178</v>
      </c>
      <c r="B186" s="207">
        <v>15.302000045776399</v>
      </c>
      <c r="C186" s="207">
        <v>17.448999404907202</v>
      </c>
      <c r="D186" s="207">
        <v>67.249000549316406</v>
      </c>
      <c r="E186" s="207">
        <v>20.399999999999999</v>
      </c>
    </row>
    <row r="187" spans="1:5" x14ac:dyDescent="0.25">
      <c r="A187" s="11" t="s">
        <v>179</v>
      </c>
      <c r="B187" s="207"/>
      <c r="C187" s="207"/>
      <c r="D187" s="207"/>
      <c r="E187" s="207"/>
    </row>
    <row r="188" spans="1:5" x14ac:dyDescent="0.25">
      <c r="A188" s="11" t="s">
        <v>180</v>
      </c>
      <c r="B188" s="207">
        <v>6.0019998550415004</v>
      </c>
      <c r="C188" s="207">
        <v>12.6759996414185</v>
      </c>
      <c r="D188" s="207">
        <v>81.321998596191406</v>
      </c>
      <c r="E188" s="207">
        <v>18.3</v>
      </c>
    </row>
    <row r="189" spans="1:5" x14ac:dyDescent="0.25">
      <c r="A189" s="11" t="s">
        <v>181</v>
      </c>
      <c r="B189" s="207">
        <v>53.1640014648438</v>
      </c>
      <c r="C189" s="207">
        <v>19.188999176025401</v>
      </c>
      <c r="D189" s="207">
        <v>79.152999877929702</v>
      </c>
      <c r="E189" s="207">
        <v>12.7</v>
      </c>
    </row>
    <row r="190" spans="1:5" x14ac:dyDescent="0.25">
      <c r="A190" s="11" t="s">
        <v>182</v>
      </c>
      <c r="B190" s="207">
        <v>2.62899994850159</v>
      </c>
      <c r="C190" s="207">
        <v>24.344999313354499</v>
      </c>
      <c r="D190" s="207">
        <v>73.0260009765625</v>
      </c>
      <c r="E190" s="207">
        <v>8.1</v>
      </c>
    </row>
    <row r="191" spans="1:5" x14ac:dyDescent="0.25">
      <c r="A191" s="11" t="s">
        <v>184</v>
      </c>
      <c r="B191" s="207">
        <v>1.8320000171661399</v>
      </c>
      <c r="C191" s="207">
        <v>17.968000411987301</v>
      </c>
      <c r="D191" s="207">
        <v>80.199996948242202</v>
      </c>
      <c r="E191" s="207">
        <v>6.3</v>
      </c>
    </row>
    <row r="192" spans="1:5" x14ac:dyDescent="0.25">
      <c r="A192" s="11" t="s">
        <v>185</v>
      </c>
      <c r="B192" s="207">
        <v>3.4349999427795401</v>
      </c>
      <c r="C192" s="207">
        <v>20.5659999847412</v>
      </c>
      <c r="D192" s="207">
        <v>75.999000549316406</v>
      </c>
      <c r="E192" s="207">
        <v>4.8</v>
      </c>
    </row>
    <row r="193" spans="1:5" x14ac:dyDescent="0.25">
      <c r="A193" s="11" t="s">
        <v>186</v>
      </c>
      <c r="B193" s="207">
        <v>22.948999404907202</v>
      </c>
      <c r="C193" s="207">
        <v>33.0130004882813</v>
      </c>
      <c r="D193" s="207">
        <v>44.037998199462898</v>
      </c>
      <c r="E193" s="207">
        <v>14.9</v>
      </c>
    </row>
    <row r="194" spans="1:5" x14ac:dyDescent="0.25">
      <c r="A194" s="11" t="s">
        <v>187</v>
      </c>
      <c r="B194" s="207">
        <v>51.201000213622997</v>
      </c>
      <c r="C194" s="207">
        <v>16.5429992675781</v>
      </c>
      <c r="D194" s="207">
        <v>32.2560005187988</v>
      </c>
      <c r="E194" s="207">
        <v>10.3</v>
      </c>
    </row>
    <row r="195" spans="1:5" x14ac:dyDescent="0.25">
      <c r="A195" s="11" t="s">
        <v>188</v>
      </c>
      <c r="B195" s="207">
        <v>65.986999511718807</v>
      </c>
      <c r="C195" s="207">
        <v>6.0539999008178702</v>
      </c>
      <c r="D195" s="207">
        <v>27.958999633789102</v>
      </c>
      <c r="E195" s="207">
        <v>2.2999999999999998</v>
      </c>
    </row>
    <row r="196" spans="1:5" x14ac:dyDescent="0.25">
      <c r="A196" s="11" t="s">
        <v>189</v>
      </c>
      <c r="B196" s="207">
        <v>31.9869995117188</v>
      </c>
      <c r="C196" s="207">
        <v>22.538000106811499</v>
      </c>
      <c r="D196" s="207">
        <v>45.474998474121101</v>
      </c>
      <c r="E196" s="207">
        <v>1.3</v>
      </c>
    </row>
    <row r="197" spans="1:5" x14ac:dyDescent="0.25">
      <c r="A197" s="11" t="s">
        <v>190</v>
      </c>
      <c r="B197" s="207">
        <v>24.8980007171631</v>
      </c>
      <c r="C197" s="207">
        <v>15.378999710083001</v>
      </c>
      <c r="D197" s="207">
        <v>59.722999572753899</v>
      </c>
      <c r="E197" s="207">
        <v>3.5</v>
      </c>
    </row>
    <row r="198" spans="1:5" x14ac:dyDescent="0.25">
      <c r="A198" s="11" t="s">
        <v>191</v>
      </c>
      <c r="B198" s="207">
        <v>36.902999877929702</v>
      </c>
      <c r="C198" s="207">
        <v>17.298000335693398</v>
      </c>
      <c r="D198" s="207">
        <v>45.798999786377003</v>
      </c>
      <c r="E198" s="207">
        <v>1.8</v>
      </c>
    </row>
    <row r="199" spans="1:5" x14ac:dyDescent="0.25">
      <c r="A199" s="11" t="s">
        <v>192</v>
      </c>
      <c r="B199" s="207">
        <v>31.590000152587901</v>
      </c>
      <c r="C199" s="207">
        <v>31.716999053955099</v>
      </c>
      <c r="D199" s="207">
        <v>36.694000244140597</v>
      </c>
      <c r="E199" s="207">
        <v>1.2</v>
      </c>
    </row>
    <row r="200" spans="1:5" x14ac:dyDescent="0.25">
      <c r="A200" s="11" t="s">
        <v>193</v>
      </c>
      <c r="B200" s="207">
        <v>3.6029999256134002</v>
      </c>
      <c r="C200" s="207">
        <v>26.787000656127901</v>
      </c>
      <c r="D200" s="207">
        <v>69.610000610351605</v>
      </c>
      <c r="E200" s="207">
        <v>5.0999999999999996</v>
      </c>
    </row>
    <row r="201" spans="1:5" x14ac:dyDescent="0.25">
      <c r="A201" s="11" t="s">
        <v>194</v>
      </c>
      <c r="B201" s="207">
        <v>13.5100002288818</v>
      </c>
      <c r="C201" s="207">
        <v>42.701000213622997</v>
      </c>
      <c r="D201" s="207">
        <v>43.7890014648438</v>
      </c>
      <c r="E201" s="207">
        <v>15.3</v>
      </c>
    </row>
    <row r="202" spans="1:5" x14ac:dyDescent="0.25">
      <c r="A202" s="11" t="s">
        <v>195</v>
      </c>
      <c r="B202" s="207">
        <v>18.754999160766602</v>
      </c>
      <c r="C202" s="207">
        <v>26.905000686645501</v>
      </c>
      <c r="D202" s="207">
        <v>54.340000152587898</v>
      </c>
      <c r="E202" s="207">
        <v>11.1</v>
      </c>
    </row>
    <row r="203" spans="1:5" x14ac:dyDescent="0.25">
      <c r="A203" s="11" t="s">
        <v>196</v>
      </c>
      <c r="B203" s="207">
        <v>7.9140000343322798</v>
      </c>
      <c r="C203" s="207">
        <v>44.846000671386697</v>
      </c>
      <c r="D203" s="207">
        <v>47.240001678466697</v>
      </c>
      <c r="E203" s="207">
        <v>3.3</v>
      </c>
    </row>
    <row r="204" spans="1:5" x14ac:dyDescent="0.25">
      <c r="A204" s="11" t="s">
        <v>197</v>
      </c>
      <c r="B204" s="207"/>
      <c r="C204" s="207"/>
      <c r="D204" s="207"/>
      <c r="E204" s="207"/>
    </row>
    <row r="205" spans="1:5" x14ac:dyDescent="0.25">
      <c r="A205" s="11" t="s">
        <v>198</v>
      </c>
      <c r="B205" s="207"/>
      <c r="C205" s="207"/>
      <c r="D205" s="207"/>
      <c r="E205" s="207"/>
    </row>
    <row r="206" spans="1:5" x14ac:dyDescent="0.25">
      <c r="A206" s="11" t="s">
        <v>199</v>
      </c>
      <c r="B206" s="207">
        <v>68.359001159667997</v>
      </c>
      <c r="C206" s="207">
        <v>7.0430002212524396</v>
      </c>
      <c r="D206" s="207">
        <v>24.597999572753899</v>
      </c>
      <c r="E206" s="207">
        <v>2.2000000000000002</v>
      </c>
    </row>
    <row r="207" spans="1:5" x14ac:dyDescent="0.25">
      <c r="A207" s="11" t="s">
        <v>200</v>
      </c>
      <c r="B207" s="207">
        <v>14.4519996643066</v>
      </c>
      <c r="C207" s="207">
        <v>25.691999435424801</v>
      </c>
      <c r="D207" s="207">
        <v>59.855998992919901</v>
      </c>
      <c r="E207" s="207">
        <v>9</v>
      </c>
    </row>
    <row r="208" spans="1:5" x14ac:dyDescent="0.25">
      <c r="A208" s="11" t="s">
        <v>201</v>
      </c>
      <c r="B208" s="207">
        <v>0.34400001168250999</v>
      </c>
      <c r="C208" s="207">
        <v>38.694999694824197</v>
      </c>
      <c r="D208" s="207">
        <v>60.9609985351563</v>
      </c>
      <c r="E208" s="207">
        <v>1.7</v>
      </c>
    </row>
    <row r="209" spans="1:5" x14ac:dyDescent="0.25">
      <c r="A209" s="11" t="s">
        <v>202</v>
      </c>
      <c r="B209" s="207">
        <v>1.0920000076293901</v>
      </c>
      <c r="C209" s="207">
        <v>18.2269992828369</v>
      </c>
      <c r="D209" s="207">
        <v>80.680999755859403</v>
      </c>
      <c r="E209" s="207">
        <v>4</v>
      </c>
    </row>
    <row r="210" spans="1:5" x14ac:dyDescent="0.25">
      <c r="A210" s="11" t="s">
        <v>203</v>
      </c>
      <c r="B210" s="207">
        <v>1.63399994373322</v>
      </c>
      <c r="C210" s="207">
        <v>18.816999435424801</v>
      </c>
      <c r="D210" s="207">
        <v>79.549003601074205</v>
      </c>
      <c r="E210" s="207">
        <v>4</v>
      </c>
    </row>
    <row r="211" spans="1:5" x14ac:dyDescent="0.25">
      <c r="A211" s="11" t="s">
        <v>204</v>
      </c>
      <c r="B211" s="207">
        <v>7.9970002174377397</v>
      </c>
      <c r="C211" s="207">
        <v>19.8320007324219</v>
      </c>
      <c r="D211" s="207">
        <v>72.170997619628906</v>
      </c>
      <c r="E211" s="207">
        <v>8</v>
      </c>
    </row>
    <row r="212" spans="1:5" x14ac:dyDescent="0.25">
      <c r="A212" s="11" t="s">
        <v>205</v>
      </c>
      <c r="B212" s="207">
        <v>21.3689994812012</v>
      </c>
      <c r="C212" s="207">
        <v>37.694000244140597</v>
      </c>
      <c r="D212" s="207">
        <v>40.937000274658203</v>
      </c>
      <c r="E212" s="207">
        <v>6.9</v>
      </c>
    </row>
    <row r="213" spans="1:5" x14ac:dyDescent="0.25">
      <c r="A213" s="11" t="s">
        <v>206</v>
      </c>
      <c r="B213" s="207">
        <v>64.677001953125</v>
      </c>
      <c r="C213" s="207">
        <v>5.9450001716613796</v>
      </c>
      <c r="D213" s="207">
        <v>29.3780002593994</v>
      </c>
      <c r="E213" s="207">
        <v>5.2</v>
      </c>
    </row>
    <row r="214" spans="1:5" x14ac:dyDescent="0.25">
      <c r="A214" s="11" t="s">
        <v>207</v>
      </c>
      <c r="B214" s="207">
        <v>9.9940004348754901</v>
      </c>
      <c r="C214" s="207">
        <v>23.561000823974599</v>
      </c>
      <c r="D214" s="207">
        <v>66.445999145507798</v>
      </c>
      <c r="E214" s="207">
        <v>7.9</v>
      </c>
    </row>
    <row r="215" spans="1:5" x14ac:dyDescent="0.25">
      <c r="A215" s="11" t="s">
        <v>208</v>
      </c>
      <c r="B215" s="207">
        <v>39.569999694824197</v>
      </c>
      <c r="C215" s="207">
        <v>25.340999603271499</v>
      </c>
      <c r="D215" s="207">
        <v>35.090000152587898</v>
      </c>
      <c r="E215" s="207">
        <v>2.1</v>
      </c>
    </row>
    <row r="216" spans="1:5" x14ac:dyDescent="0.25">
      <c r="A216" s="11" t="s">
        <v>209</v>
      </c>
      <c r="B216" s="207">
        <v>2.68700003623962</v>
      </c>
      <c r="C216" s="207">
        <v>11.673999786376999</v>
      </c>
      <c r="D216" s="207">
        <v>85.639999389648395</v>
      </c>
      <c r="E216" s="207">
        <v>7</v>
      </c>
    </row>
    <row r="217" spans="1:5" x14ac:dyDescent="0.25">
      <c r="A217" s="11" t="s">
        <v>210</v>
      </c>
      <c r="B217" s="207">
        <v>9.6669998168945295</v>
      </c>
      <c r="C217" s="207">
        <v>29.367000579833999</v>
      </c>
      <c r="D217" s="207">
        <v>60.965999603271499</v>
      </c>
      <c r="E217" s="207">
        <v>26.8</v>
      </c>
    </row>
    <row r="218" spans="1:5" x14ac:dyDescent="0.25">
      <c r="A218" s="11" t="s">
        <v>211</v>
      </c>
      <c r="B218" s="207">
        <v>47.682998657226598</v>
      </c>
      <c r="C218" s="207">
        <v>12.1730003356934</v>
      </c>
      <c r="D218" s="207">
        <v>40.143001556396499</v>
      </c>
      <c r="E218" s="207">
        <v>14.2</v>
      </c>
    </row>
    <row r="219" spans="1:5" x14ac:dyDescent="0.25">
      <c r="A219" s="11" t="s">
        <v>212</v>
      </c>
      <c r="B219" s="207">
        <v>52.952999114990199</v>
      </c>
      <c r="C219" s="207">
        <v>12.031999588012701</v>
      </c>
      <c r="D219" s="207">
        <v>35.014999389648402</v>
      </c>
      <c r="E219" s="207">
        <v>7.8</v>
      </c>
    </row>
    <row r="220" spans="1:5" x14ac:dyDescent="0.25">
      <c r="A220" s="300" t="s">
        <v>213</v>
      </c>
      <c r="B220" s="301">
        <v>68.628997802734403</v>
      </c>
      <c r="C220" s="301">
        <v>7.3909997940063503</v>
      </c>
      <c r="D220" s="301">
        <v>23.9799995422363</v>
      </c>
      <c r="E220" s="301">
        <v>5</v>
      </c>
    </row>
    <row r="221" spans="1:5" x14ac:dyDescent="0.25">
      <c r="B221" s="23"/>
      <c r="C221" s="23"/>
      <c r="D221" s="23"/>
      <c r="E221" s="23"/>
    </row>
    <row r="222" spans="1:5" x14ac:dyDescent="0.25">
      <c r="A222" s="240" t="s">
        <v>686</v>
      </c>
    </row>
    <row r="224" spans="1:5" x14ac:dyDescent="0.25">
      <c r="A224" s="240" t="s">
        <v>687</v>
      </c>
    </row>
  </sheetData>
  <sortState ref="A6:E220">
    <sortCondition ref="A6:A220"/>
  </sortState>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3"/>
  <sheetViews>
    <sheetView zoomScale="90" zoomScaleNormal="90" zoomScalePageLayoutView="90" workbookViewId="0">
      <selection activeCell="A24" sqref="A24"/>
    </sheetView>
  </sheetViews>
  <sheetFormatPr defaultColWidth="11.42578125" defaultRowHeight="15" x14ac:dyDescent="0.25"/>
  <cols>
    <col min="1" max="1" width="19.28515625" style="10" customWidth="1"/>
    <col min="2" max="2" width="23" style="10" customWidth="1"/>
    <col min="3" max="4" width="18.7109375" style="10" customWidth="1"/>
    <col min="5" max="5" width="15" style="10" customWidth="1"/>
    <col min="6" max="16384" width="11.42578125" style="10"/>
  </cols>
  <sheetData>
    <row r="1" spans="1:5" ht="23.25" x14ac:dyDescent="0.35">
      <c r="A1" s="1" t="s">
        <v>459</v>
      </c>
    </row>
    <row r="2" spans="1:5" x14ac:dyDescent="0.25">
      <c r="A2" s="17"/>
      <c r="B2" s="17"/>
      <c r="C2" s="17"/>
      <c r="D2" s="17"/>
    </row>
    <row r="3" spans="1:5" s="17" customFormat="1" ht="75" x14ac:dyDescent="0.25">
      <c r="A3" s="104"/>
      <c r="B3" s="24" t="s">
        <v>460</v>
      </c>
      <c r="C3" s="158" t="s">
        <v>461</v>
      </c>
      <c r="D3" s="158" t="s">
        <v>462</v>
      </c>
    </row>
    <row r="4" spans="1:5" ht="48" customHeight="1" x14ac:dyDescent="0.25">
      <c r="A4" s="106" t="s">
        <v>219</v>
      </c>
      <c r="B4" s="132" t="s">
        <v>719</v>
      </c>
      <c r="C4" s="95">
        <v>2017</v>
      </c>
      <c r="D4" s="95">
        <v>2017</v>
      </c>
      <c r="E4" s="133"/>
    </row>
    <row r="5" spans="1:5" x14ac:dyDescent="0.25">
      <c r="A5" s="11" t="s">
        <v>0</v>
      </c>
      <c r="B5" s="185">
        <v>-0.9</v>
      </c>
      <c r="C5" s="186">
        <v>75927</v>
      </c>
      <c r="D5" s="186">
        <v>2624225</v>
      </c>
    </row>
    <row r="6" spans="1:5" x14ac:dyDescent="0.25">
      <c r="A6" s="11" t="s">
        <v>1</v>
      </c>
      <c r="B6" s="187">
        <v>-3.3</v>
      </c>
      <c r="C6" s="12">
        <v>89</v>
      </c>
      <c r="D6" s="12">
        <v>12163</v>
      </c>
    </row>
    <row r="7" spans="1:5" x14ac:dyDescent="0.25">
      <c r="A7" s="11" t="s">
        <v>2</v>
      </c>
      <c r="B7" s="187">
        <v>-0.92</v>
      </c>
      <c r="C7" s="12">
        <v>94243</v>
      </c>
      <c r="D7" s="12">
        <v>3991</v>
      </c>
    </row>
    <row r="8" spans="1:5" x14ac:dyDescent="0.25">
      <c r="A8" s="11" t="s">
        <v>3</v>
      </c>
      <c r="B8" s="187">
        <v>-26.7</v>
      </c>
      <c r="C8" s="12"/>
      <c r="D8" s="12"/>
    </row>
    <row r="9" spans="1:5" x14ac:dyDescent="0.25">
      <c r="A9" s="11" t="s">
        <v>4</v>
      </c>
      <c r="B9" s="187">
        <v>0</v>
      </c>
      <c r="C9" s="12"/>
      <c r="D9" s="12"/>
    </row>
    <row r="10" spans="1:5" x14ac:dyDescent="0.25">
      <c r="A10" s="11" t="s">
        <v>5</v>
      </c>
      <c r="B10" s="187">
        <v>0.2</v>
      </c>
      <c r="C10" s="12">
        <v>41109</v>
      </c>
      <c r="D10" s="12">
        <v>8267</v>
      </c>
    </row>
    <row r="11" spans="1:5" x14ac:dyDescent="0.25">
      <c r="A11" s="11" t="s">
        <v>6</v>
      </c>
      <c r="B11" s="187">
        <v>2.21</v>
      </c>
      <c r="C11" s="12"/>
      <c r="D11" s="12">
        <v>94</v>
      </c>
    </row>
    <row r="12" spans="1:5" x14ac:dyDescent="0.25">
      <c r="A12" s="11" t="s">
        <v>7</v>
      </c>
      <c r="B12" s="187">
        <v>-0.1</v>
      </c>
      <c r="C12" s="12">
        <v>3287</v>
      </c>
      <c r="D12" s="12">
        <v>111</v>
      </c>
    </row>
    <row r="13" spans="1:5" x14ac:dyDescent="0.25">
      <c r="A13" s="11" t="s">
        <v>8</v>
      </c>
      <c r="B13" s="187">
        <v>-5.7</v>
      </c>
      <c r="C13" s="12">
        <v>17963</v>
      </c>
      <c r="D13" s="12">
        <v>10766</v>
      </c>
    </row>
    <row r="14" spans="1:5" x14ac:dyDescent="0.25">
      <c r="A14" s="11" t="s">
        <v>9</v>
      </c>
      <c r="B14" s="187">
        <v>8.6999999999999993</v>
      </c>
      <c r="C14" s="12"/>
      <c r="D14" s="12"/>
    </row>
    <row r="15" spans="1:5" x14ac:dyDescent="0.25">
      <c r="A15" s="11" t="s">
        <v>10</v>
      </c>
      <c r="B15" s="187">
        <v>5.5</v>
      </c>
      <c r="C15" s="12">
        <v>48415</v>
      </c>
      <c r="D15" s="12"/>
    </row>
    <row r="16" spans="1:5" x14ac:dyDescent="0.25">
      <c r="A16" s="11" t="s">
        <v>11</v>
      </c>
      <c r="B16" s="187">
        <v>4.8</v>
      </c>
      <c r="C16" s="12">
        <v>115197</v>
      </c>
      <c r="D16" s="12"/>
    </row>
    <row r="17" spans="1:4" x14ac:dyDescent="0.25">
      <c r="A17" s="11" t="s">
        <v>12</v>
      </c>
      <c r="B17" s="187">
        <v>0</v>
      </c>
      <c r="C17" s="12">
        <v>1115</v>
      </c>
      <c r="D17" s="12">
        <v>10878</v>
      </c>
    </row>
    <row r="18" spans="1:4" x14ac:dyDescent="0.25">
      <c r="A18" s="11" t="s">
        <v>13</v>
      </c>
      <c r="B18" s="187">
        <v>0</v>
      </c>
      <c r="C18" s="12">
        <v>8</v>
      </c>
      <c r="D18" s="12">
        <v>373</v>
      </c>
    </row>
    <row r="19" spans="1:4" x14ac:dyDescent="0.25">
      <c r="A19" s="11" t="s">
        <v>14</v>
      </c>
      <c r="B19" s="187">
        <v>12.1</v>
      </c>
      <c r="C19" s="12">
        <v>255</v>
      </c>
      <c r="D19" s="12">
        <v>487</v>
      </c>
    </row>
    <row r="20" spans="1:4" x14ac:dyDescent="0.25">
      <c r="A20" s="11" t="s">
        <v>15</v>
      </c>
      <c r="B20" s="187">
        <v>-3.1</v>
      </c>
      <c r="C20" s="12">
        <v>932209</v>
      </c>
      <c r="D20" s="12">
        <v>16755</v>
      </c>
    </row>
    <row r="21" spans="1:4" x14ac:dyDescent="0.25">
      <c r="A21" s="11" t="s">
        <v>16</v>
      </c>
      <c r="B21" s="187">
        <v>-0.3</v>
      </c>
      <c r="C21" s="12"/>
      <c r="D21" s="12">
        <v>167</v>
      </c>
    </row>
    <row r="22" spans="1:4" x14ac:dyDescent="0.25">
      <c r="A22" s="11" t="s">
        <v>17</v>
      </c>
      <c r="B22" s="187">
        <v>0.7</v>
      </c>
      <c r="C22" s="12">
        <v>2145</v>
      </c>
      <c r="D22" s="12">
        <v>3635</v>
      </c>
    </row>
    <row r="23" spans="1:4" x14ac:dyDescent="0.25">
      <c r="A23" s="11" t="s">
        <v>18</v>
      </c>
      <c r="B23" s="187">
        <v>5.4</v>
      </c>
      <c r="C23" s="12">
        <v>42128</v>
      </c>
      <c r="D23" s="12">
        <v>52</v>
      </c>
    </row>
    <row r="24" spans="1:4" x14ac:dyDescent="0.25">
      <c r="A24" s="11" t="s">
        <v>19</v>
      </c>
      <c r="B24" s="187">
        <v>0</v>
      </c>
      <c r="C24" s="12"/>
      <c r="D24" s="12">
        <v>59</v>
      </c>
    </row>
    <row r="25" spans="1:4" x14ac:dyDescent="0.25">
      <c r="A25" s="11" t="s">
        <v>20</v>
      </c>
      <c r="B25" s="187">
        <v>0</v>
      </c>
      <c r="C25" s="12">
        <v>1051</v>
      </c>
      <c r="D25" s="12">
        <v>557</v>
      </c>
    </row>
    <row r="26" spans="1:4" x14ac:dyDescent="0.25">
      <c r="A26" s="11" t="s">
        <v>21</v>
      </c>
      <c r="B26" s="187">
        <v>1.8</v>
      </c>
      <c r="C26" s="12"/>
      <c r="D26" s="12"/>
    </row>
    <row r="27" spans="1:4" x14ac:dyDescent="0.25">
      <c r="A27" s="11" t="s">
        <v>22</v>
      </c>
      <c r="B27" s="187">
        <v>0</v>
      </c>
      <c r="C27" s="12"/>
      <c r="D27" s="12">
        <v>7929</v>
      </c>
    </row>
    <row r="28" spans="1:4" x14ac:dyDescent="0.25">
      <c r="A28" s="11" t="s">
        <v>23</v>
      </c>
      <c r="B28" s="187">
        <v>-0.5</v>
      </c>
      <c r="C28" s="12">
        <v>761</v>
      </c>
      <c r="D28" s="12">
        <v>505</v>
      </c>
    </row>
    <row r="29" spans="1:4" x14ac:dyDescent="0.25">
      <c r="A29" s="11" t="s">
        <v>24</v>
      </c>
      <c r="B29" s="187">
        <v>-0.38</v>
      </c>
      <c r="C29" s="12">
        <v>5209</v>
      </c>
      <c r="D29" s="12">
        <v>17669</v>
      </c>
    </row>
    <row r="30" spans="1:4" x14ac:dyDescent="0.25">
      <c r="A30" s="11" t="s">
        <v>25</v>
      </c>
      <c r="B30" s="187">
        <v>3</v>
      </c>
      <c r="C30" s="12">
        <v>2106</v>
      </c>
      <c r="D30" s="12">
        <v>279</v>
      </c>
    </row>
    <row r="31" spans="1:4" x14ac:dyDescent="0.25">
      <c r="A31" s="11" t="s">
        <v>26</v>
      </c>
      <c r="B31" s="187">
        <v>-0.14000000000000001</v>
      </c>
      <c r="C31" s="12">
        <v>10230</v>
      </c>
      <c r="D31" s="12">
        <v>836</v>
      </c>
    </row>
    <row r="32" spans="1:4" x14ac:dyDescent="0.25">
      <c r="A32" s="11" t="s">
        <v>27</v>
      </c>
      <c r="B32" s="187">
        <v>2.4300000000000002</v>
      </c>
      <c r="C32" s="12"/>
      <c r="D32" s="12"/>
    </row>
    <row r="33" spans="1:4" x14ac:dyDescent="0.25">
      <c r="A33" s="11" t="s">
        <v>28</v>
      </c>
      <c r="B33" s="187">
        <v>-0.28999999999999998</v>
      </c>
      <c r="C33" s="12">
        <v>19141</v>
      </c>
      <c r="D33" s="12">
        <v>716</v>
      </c>
    </row>
    <row r="34" spans="1:4" x14ac:dyDescent="0.25">
      <c r="A34" s="11" t="s">
        <v>29</v>
      </c>
      <c r="B34" s="187">
        <v>0</v>
      </c>
      <c r="C34" s="12">
        <v>24147</v>
      </c>
      <c r="D34" s="12">
        <v>2679</v>
      </c>
    </row>
    <row r="35" spans="1:4" x14ac:dyDescent="0.25">
      <c r="A35" s="11" t="s">
        <v>30</v>
      </c>
      <c r="B35" s="187">
        <v>0</v>
      </c>
      <c r="C35" s="12">
        <v>62353</v>
      </c>
      <c r="D35" s="12">
        <v>439280</v>
      </c>
    </row>
    <row r="36" spans="1:4" x14ac:dyDescent="0.25">
      <c r="A36" s="11" t="s">
        <v>31</v>
      </c>
      <c r="B36" s="187">
        <v>-0.32</v>
      </c>
      <c r="C36" s="12">
        <v>61</v>
      </c>
      <c r="D36" s="12">
        <v>12213</v>
      </c>
    </row>
    <row r="37" spans="1:4" x14ac:dyDescent="0.25">
      <c r="A37" s="11" t="s">
        <v>32</v>
      </c>
      <c r="B37" s="187">
        <v>-0.1</v>
      </c>
      <c r="C37" s="12">
        <v>337367</v>
      </c>
      <c r="D37" s="12">
        <v>10982</v>
      </c>
    </row>
    <row r="38" spans="1:4" x14ac:dyDescent="0.25">
      <c r="A38" s="11" t="s">
        <v>33</v>
      </c>
      <c r="B38" s="187">
        <v>5.66</v>
      </c>
      <c r="C38" s="12">
        <v>104748</v>
      </c>
      <c r="D38" s="12">
        <v>75</v>
      </c>
    </row>
    <row r="39" spans="1:4" x14ac:dyDescent="0.25">
      <c r="A39" s="11" t="s">
        <v>34</v>
      </c>
      <c r="B39" s="187">
        <v>-0.63</v>
      </c>
      <c r="C39" s="12"/>
      <c r="D39" s="12"/>
    </row>
    <row r="40" spans="1:4" x14ac:dyDescent="0.25">
      <c r="A40" s="11" t="s">
        <v>35</v>
      </c>
      <c r="B40" s="187">
        <v>13.8</v>
      </c>
      <c r="C40" s="12">
        <v>24</v>
      </c>
      <c r="D40" s="12">
        <v>6</v>
      </c>
    </row>
    <row r="41" spans="1:4" x14ac:dyDescent="0.25">
      <c r="A41" s="11" t="s">
        <v>36</v>
      </c>
      <c r="B41" s="187">
        <v>0</v>
      </c>
      <c r="C41" s="12">
        <v>10023</v>
      </c>
      <c r="D41" s="12">
        <v>545498</v>
      </c>
    </row>
    <row r="42" spans="1:4" x14ac:dyDescent="0.25">
      <c r="A42" s="11" t="s">
        <v>37</v>
      </c>
      <c r="B42" s="187">
        <v>-3.2</v>
      </c>
      <c r="C42" s="12">
        <v>411460</v>
      </c>
      <c r="D42" s="12">
        <v>16295</v>
      </c>
    </row>
    <row r="43" spans="1:4" x14ac:dyDescent="0.25">
      <c r="A43" s="11" t="s">
        <v>38</v>
      </c>
      <c r="B43" s="187"/>
      <c r="C43" s="12"/>
      <c r="D43" s="12"/>
    </row>
    <row r="44" spans="1:4" x14ac:dyDescent="0.25">
      <c r="A44" s="11" t="s">
        <v>39</v>
      </c>
      <c r="B44" s="187">
        <v>0.34</v>
      </c>
      <c r="C44" s="12">
        <v>1841</v>
      </c>
      <c r="D44" s="12">
        <v>483</v>
      </c>
    </row>
    <row r="45" spans="1:4" x14ac:dyDescent="0.25">
      <c r="A45" s="11" t="s">
        <v>40</v>
      </c>
      <c r="B45" s="187">
        <v>-0.44</v>
      </c>
      <c r="C45" s="12">
        <v>321699</v>
      </c>
      <c r="D45" s="12">
        <v>207691</v>
      </c>
    </row>
    <row r="46" spans="1:4" x14ac:dyDescent="0.25">
      <c r="A46" s="11" t="s">
        <v>41</v>
      </c>
      <c r="B46" s="187">
        <v>-0.64</v>
      </c>
      <c r="C46" s="12">
        <v>240</v>
      </c>
      <c r="D46" s="12">
        <v>191607</v>
      </c>
    </row>
    <row r="47" spans="1:4" x14ac:dyDescent="0.25">
      <c r="A47" s="11" t="s">
        <v>42</v>
      </c>
      <c r="B47" s="187">
        <v>-2.4</v>
      </c>
      <c r="C47" s="12"/>
      <c r="D47" s="12">
        <v>575</v>
      </c>
    </row>
    <row r="48" spans="1:4" x14ac:dyDescent="0.25">
      <c r="A48" s="11" t="s">
        <v>43</v>
      </c>
      <c r="B48" s="187">
        <v>-0.2</v>
      </c>
      <c r="C48" s="12">
        <v>537074</v>
      </c>
      <c r="D48" s="12">
        <v>620775</v>
      </c>
    </row>
    <row r="49" spans="1:4" x14ac:dyDescent="0.25">
      <c r="A49" s="11" t="s">
        <v>44</v>
      </c>
      <c r="B49" s="187">
        <v>-3.8</v>
      </c>
      <c r="C49" s="12">
        <v>48494</v>
      </c>
      <c r="D49" s="12">
        <v>13225</v>
      </c>
    </row>
    <row r="50" spans="1:4" x14ac:dyDescent="0.25">
      <c r="A50" s="11" t="s">
        <v>45</v>
      </c>
      <c r="B50" s="187">
        <v>0.83</v>
      </c>
      <c r="C50" s="12">
        <v>4464</v>
      </c>
      <c r="D50" s="12">
        <v>190</v>
      </c>
    </row>
    <row r="51" spans="1:4" x14ac:dyDescent="0.25">
      <c r="A51" s="11" t="s">
        <v>46</v>
      </c>
      <c r="B51" s="187">
        <v>0</v>
      </c>
      <c r="C51" s="12">
        <v>1544</v>
      </c>
      <c r="D51" s="12">
        <v>39939</v>
      </c>
    </row>
    <row r="52" spans="1:4" x14ac:dyDescent="0.25">
      <c r="A52" s="11" t="s">
        <v>47</v>
      </c>
      <c r="B52" s="187">
        <v>-1.7</v>
      </c>
      <c r="C52" s="12">
        <v>448</v>
      </c>
      <c r="D52" s="12">
        <v>24859</v>
      </c>
    </row>
    <row r="53" spans="1:4" x14ac:dyDescent="0.25">
      <c r="A53" s="11" t="s">
        <v>48</v>
      </c>
      <c r="B53" s="187">
        <v>-4.9000000000000004</v>
      </c>
      <c r="C53" s="12">
        <v>338</v>
      </c>
      <c r="D53" s="12">
        <v>5316</v>
      </c>
    </row>
    <row r="54" spans="1:4" x14ac:dyDescent="0.25">
      <c r="A54" s="11" t="s">
        <v>49</v>
      </c>
      <c r="B54" s="187">
        <v>-1.3</v>
      </c>
      <c r="C54" s="12">
        <v>74</v>
      </c>
      <c r="D54" s="12">
        <v>35</v>
      </c>
    </row>
    <row r="55" spans="1:4" x14ac:dyDescent="0.25">
      <c r="A55" s="11" t="s">
        <v>50</v>
      </c>
      <c r="B55" s="187">
        <v>8.6999999999999993</v>
      </c>
      <c r="C55" s="12">
        <v>9745</v>
      </c>
      <c r="D55" s="12"/>
    </row>
    <row r="56" spans="1:4" x14ac:dyDescent="0.25">
      <c r="A56" s="11" t="s">
        <v>51</v>
      </c>
      <c r="B56" s="187">
        <v>2.2999999999999998</v>
      </c>
      <c r="C56" s="12">
        <v>3580</v>
      </c>
      <c r="D56" s="12">
        <v>1272</v>
      </c>
    </row>
    <row r="57" spans="1:4" x14ac:dyDescent="0.25">
      <c r="A57" s="11" t="s">
        <v>52</v>
      </c>
      <c r="B57" s="187">
        <v>2.1</v>
      </c>
      <c r="C57" s="12">
        <v>35593</v>
      </c>
      <c r="D57" s="12"/>
    </row>
    <row r="58" spans="1:4" x14ac:dyDescent="0.25">
      <c r="A58" s="11" t="s">
        <v>53</v>
      </c>
      <c r="B58" s="187">
        <v>5.7</v>
      </c>
      <c r="C58" s="12">
        <v>17548</v>
      </c>
      <c r="D58" s="12">
        <v>1741</v>
      </c>
    </row>
    <row r="59" spans="1:4" x14ac:dyDescent="0.25">
      <c r="A59" s="11" t="s">
        <v>54</v>
      </c>
      <c r="B59" s="187">
        <v>-5.38</v>
      </c>
      <c r="C59" s="12"/>
      <c r="D59" s="12">
        <v>26</v>
      </c>
    </row>
    <row r="60" spans="1:4" x14ac:dyDescent="0.25">
      <c r="A60" s="11" t="s">
        <v>55</v>
      </c>
      <c r="B60" s="187">
        <v>-1.91</v>
      </c>
      <c r="C60" s="12">
        <v>579</v>
      </c>
      <c r="D60" s="12">
        <v>412</v>
      </c>
    </row>
    <row r="61" spans="1:4" x14ac:dyDescent="0.25">
      <c r="A61" s="11" t="s">
        <v>56</v>
      </c>
      <c r="B61" s="187">
        <v>0</v>
      </c>
      <c r="C61" s="12">
        <v>92320</v>
      </c>
      <c r="D61" s="12">
        <v>1236</v>
      </c>
    </row>
    <row r="62" spans="1:4" x14ac:dyDescent="0.25">
      <c r="A62" s="11" t="s">
        <v>57</v>
      </c>
      <c r="B62" s="187">
        <v>-0.5</v>
      </c>
      <c r="C62" s="12">
        <v>232617</v>
      </c>
      <c r="D62" s="12">
        <v>22056</v>
      </c>
    </row>
    <row r="63" spans="1:4" x14ac:dyDescent="0.25">
      <c r="A63" s="11" t="s">
        <v>58</v>
      </c>
      <c r="B63" s="187">
        <v>-8</v>
      </c>
      <c r="C63" s="12">
        <v>30</v>
      </c>
      <c r="D63" s="12">
        <v>25861</v>
      </c>
    </row>
    <row r="64" spans="1:4" x14ac:dyDescent="0.25">
      <c r="A64" s="11" t="s">
        <v>59</v>
      </c>
      <c r="B64" s="187">
        <v>0</v>
      </c>
      <c r="C64" s="12"/>
      <c r="D64" s="12">
        <v>122</v>
      </c>
    </row>
    <row r="65" spans="1:4" x14ac:dyDescent="0.25">
      <c r="A65" s="11" t="s">
        <v>60</v>
      </c>
      <c r="B65" s="187">
        <v>-13.9</v>
      </c>
      <c r="C65" s="12">
        <v>2392</v>
      </c>
      <c r="D65" s="12">
        <v>486169</v>
      </c>
    </row>
    <row r="66" spans="1:4" x14ac:dyDescent="0.25">
      <c r="A66" s="11" t="s">
        <v>61</v>
      </c>
      <c r="B66" s="187">
        <v>-3.2</v>
      </c>
      <c r="C66" s="12">
        <v>380</v>
      </c>
      <c r="D66" s="12">
        <v>278</v>
      </c>
    </row>
    <row r="67" spans="1:4" x14ac:dyDescent="0.25">
      <c r="A67" s="11" t="s">
        <v>737</v>
      </c>
      <c r="B67" s="187">
        <v>0</v>
      </c>
      <c r="C67" s="12">
        <v>765</v>
      </c>
      <c r="D67" s="12">
        <v>221</v>
      </c>
    </row>
    <row r="68" spans="1:4" x14ac:dyDescent="0.25">
      <c r="A68" s="11" t="s">
        <v>62</v>
      </c>
      <c r="B68" s="187">
        <v>-0.22</v>
      </c>
      <c r="C68" s="12">
        <v>889397</v>
      </c>
      <c r="D68" s="12">
        <v>87388</v>
      </c>
    </row>
    <row r="69" spans="1:4" x14ac:dyDescent="0.25">
      <c r="A69" s="11" t="s">
        <v>63</v>
      </c>
      <c r="B69" s="187">
        <v>0</v>
      </c>
      <c r="C69" s="12"/>
      <c r="D69" s="12"/>
    </row>
    <row r="70" spans="1:4" x14ac:dyDescent="0.25">
      <c r="A70" s="11" t="s">
        <v>64</v>
      </c>
      <c r="B70" s="187">
        <v>-6.5</v>
      </c>
      <c r="C70" s="12">
        <v>7</v>
      </c>
      <c r="D70" s="12">
        <v>734</v>
      </c>
    </row>
    <row r="71" spans="1:4" x14ac:dyDescent="0.25">
      <c r="A71" s="11" t="s">
        <v>65</v>
      </c>
      <c r="B71" s="187">
        <v>2.9</v>
      </c>
      <c r="C71" s="12">
        <v>20713</v>
      </c>
      <c r="D71" s="12"/>
    </row>
    <row r="72" spans="1:4" x14ac:dyDescent="0.25">
      <c r="A72" s="11" t="s">
        <v>66</v>
      </c>
      <c r="B72" s="187">
        <v>1.0900000000000001</v>
      </c>
      <c r="C72" s="12">
        <v>337143</v>
      </c>
      <c r="D72" s="12">
        <v>49</v>
      </c>
    </row>
    <row r="73" spans="1:4" x14ac:dyDescent="0.25">
      <c r="A73" s="11" t="s">
        <v>67</v>
      </c>
      <c r="B73" s="187">
        <v>-0.84</v>
      </c>
      <c r="C73" s="12"/>
      <c r="D73" s="12"/>
    </row>
    <row r="74" spans="1:4" x14ac:dyDescent="0.25">
      <c r="A74" s="11" t="s">
        <v>68</v>
      </c>
      <c r="B74" s="187">
        <v>-2.0299999999999998</v>
      </c>
      <c r="C74" s="12">
        <v>825</v>
      </c>
      <c r="D74" s="12">
        <v>211</v>
      </c>
    </row>
    <row r="75" spans="1:4" x14ac:dyDescent="0.25">
      <c r="A75" s="11" t="s">
        <v>69</v>
      </c>
      <c r="B75" s="187">
        <v>-1.9</v>
      </c>
      <c r="C75" s="12">
        <v>8034</v>
      </c>
      <c r="D75" s="12">
        <v>14539</v>
      </c>
    </row>
    <row r="76" spans="1:4" x14ac:dyDescent="0.25">
      <c r="A76" s="11" t="s">
        <v>70</v>
      </c>
      <c r="B76" s="187">
        <v>-1.6</v>
      </c>
      <c r="C76" s="12">
        <v>2069</v>
      </c>
      <c r="D76" s="12">
        <v>6485</v>
      </c>
    </row>
    <row r="77" spans="1:4" x14ac:dyDescent="0.25">
      <c r="A77" s="11" t="s">
        <v>71</v>
      </c>
      <c r="B77" s="187">
        <v>1.5</v>
      </c>
      <c r="C77" s="12">
        <v>970302</v>
      </c>
      <c r="D77" s="12">
        <v>66</v>
      </c>
    </row>
    <row r="78" spans="1:4" x14ac:dyDescent="0.25">
      <c r="A78" s="11" t="s">
        <v>72</v>
      </c>
      <c r="B78" s="187">
        <v>-1.8</v>
      </c>
      <c r="C78" s="12">
        <v>12148</v>
      </c>
      <c r="D78" s="12">
        <v>16929</v>
      </c>
    </row>
    <row r="79" spans="1:4" x14ac:dyDescent="0.25">
      <c r="A79" s="11" t="s">
        <v>73</v>
      </c>
      <c r="B79" s="187">
        <v>2.2999999999999998</v>
      </c>
      <c r="C79" s="12">
        <v>38948</v>
      </c>
      <c r="D79" s="12">
        <v>101</v>
      </c>
    </row>
    <row r="80" spans="1:4" x14ac:dyDescent="0.25">
      <c r="A80" s="11" t="s">
        <v>74</v>
      </c>
      <c r="B80" s="187">
        <v>-6</v>
      </c>
      <c r="C80" s="12"/>
      <c r="D80" s="12"/>
    </row>
    <row r="81" spans="1:4" x14ac:dyDescent="0.25">
      <c r="A81" s="11" t="s">
        <v>75</v>
      </c>
      <c r="B81" s="187">
        <v>-2.9</v>
      </c>
      <c r="C81" s="12"/>
      <c r="D81" s="12">
        <v>103</v>
      </c>
    </row>
    <row r="82" spans="1:4" x14ac:dyDescent="0.25">
      <c r="A82" s="11" t="s">
        <v>76</v>
      </c>
      <c r="B82" s="187">
        <v>-11.1</v>
      </c>
      <c r="C82" s="12"/>
      <c r="D82" s="12"/>
    </row>
    <row r="83" spans="1:4" x14ac:dyDescent="0.25">
      <c r="A83" s="11" t="s">
        <v>77</v>
      </c>
      <c r="B83" s="187">
        <v>-1.9</v>
      </c>
      <c r="C83" s="12">
        <v>360</v>
      </c>
      <c r="D83" s="12">
        <v>16274</v>
      </c>
    </row>
    <row r="84" spans="1:4" x14ac:dyDescent="0.25">
      <c r="A84" s="11" t="s">
        <v>78</v>
      </c>
      <c r="B84" s="187">
        <v>0</v>
      </c>
      <c r="C84" s="12">
        <v>5151</v>
      </c>
      <c r="D84" s="12">
        <v>20313</v>
      </c>
    </row>
    <row r="85" spans="1:4" x14ac:dyDescent="0.25">
      <c r="A85" s="11" t="s">
        <v>79</v>
      </c>
      <c r="B85" s="187">
        <v>0</v>
      </c>
      <c r="C85" s="12">
        <v>11197</v>
      </c>
      <c r="D85" s="12">
        <v>1855</v>
      </c>
    </row>
    <row r="86" spans="1:4" x14ac:dyDescent="0.25">
      <c r="A86" s="11" t="s">
        <v>80</v>
      </c>
      <c r="B86" s="187">
        <v>-4.8</v>
      </c>
      <c r="C86" s="12">
        <v>7</v>
      </c>
      <c r="D86" s="12">
        <v>255</v>
      </c>
    </row>
    <row r="87" spans="1:4" x14ac:dyDescent="0.25">
      <c r="A87" s="11" t="s">
        <v>81</v>
      </c>
      <c r="B87" s="187">
        <v>-2</v>
      </c>
      <c r="C87" s="12"/>
      <c r="D87" s="12">
        <v>28414</v>
      </c>
    </row>
    <row r="88" spans="1:4" x14ac:dyDescent="0.25">
      <c r="A88" s="11" t="s">
        <v>82</v>
      </c>
      <c r="B88" s="187">
        <v>-1.1000000000000001</v>
      </c>
      <c r="C88" s="12">
        <v>17</v>
      </c>
      <c r="D88" s="12">
        <v>14404</v>
      </c>
    </row>
    <row r="89" spans="1:4" x14ac:dyDescent="0.25">
      <c r="A89" s="11" t="s">
        <v>83</v>
      </c>
      <c r="B89" s="187">
        <v>1.68</v>
      </c>
      <c r="C89" s="12">
        <v>80</v>
      </c>
      <c r="D89" s="12">
        <v>6</v>
      </c>
    </row>
    <row r="90" spans="1:4" x14ac:dyDescent="0.25">
      <c r="A90" s="11" t="s">
        <v>84</v>
      </c>
      <c r="B90" s="187">
        <v>1.33</v>
      </c>
      <c r="C90" s="12">
        <v>5641</v>
      </c>
      <c r="D90" s="12">
        <v>3331</v>
      </c>
    </row>
    <row r="91" spans="1:4" x14ac:dyDescent="0.25">
      <c r="A91" s="11" t="s">
        <v>85</v>
      </c>
      <c r="B91" s="187">
        <v>4</v>
      </c>
      <c r="C91" s="12">
        <v>321</v>
      </c>
      <c r="D91" s="12"/>
    </row>
    <row r="92" spans="1:4" x14ac:dyDescent="0.25">
      <c r="A92" s="11" t="s">
        <v>86</v>
      </c>
      <c r="B92" s="187">
        <v>-0.04</v>
      </c>
      <c r="C92" s="12">
        <v>197122</v>
      </c>
      <c r="D92" s="12">
        <v>7891</v>
      </c>
    </row>
    <row r="93" spans="1:4" x14ac:dyDescent="0.25">
      <c r="A93" s="11" t="s">
        <v>87</v>
      </c>
      <c r="B93" s="187">
        <v>-1.1000000000000001</v>
      </c>
      <c r="C93" s="12">
        <v>9777</v>
      </c>
      <c r="D93" s="12">
        <v>12480</v>
      </c>
    </row>
    <row r="94" spans="1:4" x14ac:dyDescent="0.25">
      <c r="A94" s="11" t="s">
        <v>88</v>
      </c>
      <c r="B94" s="187">
        <v>-0.2</v>
      </c>
      <c r="C94" s="12">
        <v>979435</v>
      </c>
      <c r="D94" s="12">
        <v>118595</v>
      </c>
    </row>
    <row r="95" spans="1:4" x14ac:dyDescent="0.25">
      <c r="A95" s="11" t="s">
        <v>89</v>
      </c>
      <c r="B95" s="187">
        <v>-1.2</v>
      </c>
      <c r="C95" s="12">
        <v>277663</v>
      </c>
      <c r="D95" s="12">
        <v>362506</v>
      </c>
    </row>
    <row r="96" spans="1:4" x14ac:dyDescent="0.25">
      <c r="A96" s="11" t="s">
        <v>90</v>
      </c>
      <c r="B96" s="187">
        <v>4</v>
      </c>
      <c r="C96" s="12">
        <v>6324</v>
      </c>
      <c r="D96" s="12"/>
    </row>
    <row r="97" spans="1:4" x14ac:dyDescent="0.25">
      <c r="A97" s="11" t="s">
        <v>91</v>
      </c>
      <c r="B97" s="187">
        <v>6</v>
      </c>
      <c r="C97" s="12"/>
      <c r="D97" s="12"/>
    </row>
    <row r="98" spans="1:4" x14ac:dyDescent="0.25">
      <c r="A98" s="11" t="s">
        <v>92</v>
      </c>
      <c r="B98" s="187">
        <v>2.2000000000000002</v>
      </c>
      <c r="C98" s="12">
        <v>25637</v>
      </c>
      <c r="D98" s="12">
        <v>459</v>
      </c>
    </row>
    <row r="99" spans="1:4" x14ac:dyDescent="0.25">
      <c r="A99" s="11" t="s">
        <v>93</v>
      </c>
      <c r="B99" s="187">
        <v>3.7</v>
      </c>
      <c r="C99" s="12">
        <v>167260</v>
      </c>
      <c r="D99" s="12">
        <v>47</v>
      </c>
    </row>
    <row r="100" spans="1:4" x14ac:dyDescent="0.25">
      <c r="A100" s="11" t="s">
        <v>94</v>
      </c>
      <c r="B100" s="187">
        <v>-4.3</v>
      </c>
      <c r="C100" s="12">
        <v>8</v>
      </c>
      <c r="D100" s="12">
        <v>2209</v>
      </c>
    </row>
    <row r="101" spans="1:4" x14ac:dyDescent="0.25">
      <c r="A101" s="11" t="s">
        <v>95</v>
      </c>
      <c r="B101" s="187">
        <v>0</v>
      </c>
      <c r="C101" s="12">
        <v>2189</v>
      </c>
      <c r="D101" s="12">
        <v>44</v>
      </c>
    </row>
    <row r="102" spans="1:4" x14ac:dyDescent="0.25">
      <c r="A102" s="11" t="s">
        <v>96</v>
      </c>
      <c r="B102" s="187">
        <v>0</v>
      </c>
      <c r="C102" s="12">
        <v>2896162</v>
      </c>
      <c r="D102" s="12">
        <v>2099</v>
      </c>
    </row>
    <row r="103" spans="1:4" x14ac:dyDescent="0.25">
      <c r="A103" s="11" t="s">
        <v>97</v>
      </c>
      <c r="B103" s="187">
        <v>0.4</v>
      </c>
      <c r="C103" s="12">
        <v>602</v>
      </c>
      <c r="D103" s="12">
        <v>2386</v>
      </c>
    </row>
    <row r="104" spans="1:4" x14ac:dyDescent="0.25">
      <c r="A104" s="11" t="s">
        <v>98</v>
      </c>
      <c r="B104" s="187">
        <v>-0.2</v>
      </c>
      <c r="C104" s="12">
        <v>431880</v>
      </c>
      <c r="D104" s="12">
        <v>7547</v>
      </c>
    </row>
    <row r="105" spans="1:4" x14ac:dyDescent="0.25">
      <c r="A105" s="11" t="s">
        <v>99</v>
      </c>
      <c r="B105" s="187">
        <v>-2.9</v>
      </c>
      <c r="C105" s="12"/>
      <c r="D105" s="12"/>
    </row>
    <row r="106" spans="1:4" x14ac:dyDescent="0.25">
      <c r="A106" s="11" t="s">
        <v>100</v>
      </c>
      <c r="B106" s="187">
        <v>0</v>
      </c>
      <c r="C106" s="12"/>
      <c r="D106" s="12">
        <v>1161</v>
      </c>
    </row>
    <row r="107" spans="1:4" x14ac:dyDescent="0.25">
      <c r="A107" s="11" t="s">
        <v>101</v>
      </c>
      <c r="B107" s="187">
        <v>2.5</v>
      </c>
      <c r="C107" s="12">
        <v>2203</v>
      </c>
      <c r="D107" s="12">
        <v>234</v>
      </c>
    </row>
    <row r="108" spans="1:4" x14ac:dyDescent="0.25">
      <c r="A108" s="11" t="s">
        <v>102</v>
      </c>
      <c r="B108" s="187"/>
      <c r="C108" s="12"/>
      <c r="D108" s="12"/>
    </row>
    <row r="109" spans="1:4" x14ac:dyDescent="0.25">
      <c r="A109" s="11" t="s">
        <v>103</v>
      </c>
      <c r="B109" s="187">
        <v>-2.4</v>
      </c>
      <c r="C109" s="12">
        <v>608</v>
      </c>
      <c r="D109" s="12">
        <v>1082</v>
      </c>
    </row>
    <row r="110" spans="1:4" x14ac:dyDescent="0.25">
      <c r="A110" s="11" t="s">
        <v>104</v>
      </c>
      <c r="B110" s="187">
        <v>-5.0999999999999996</v>
      </c>
      <c r="C110" s="12">
        <v>334</v>
      </c>
      <c r="D110" s="12">
        <v>2756</v>
      </c>
    </row>
    <row r="111" spans="1:4" x14ac:dyDescent="0.25">
      <c r="A111" s="11" t="s">
        <v>105</v>
      </c>
      <c r="B111" s="187">
        <v>-1.1000000000000001</v>
      </c>
      <c r="C111" s="12"/>
      <c r="D111" s="12">
        <v>7051</v>
      </c>
    </row>
    <row r="112" spans="1:4" x14ac:dyDescent="0.25">
      <c r="A112" s="11" t="s">
        <v>106</v>
      </c>
      <c r="B112" s="187">
        <v>-6.1</v>
      </c>
      <c r="C112" s="12">
        <v>638</v>
      </c>
      <c r="D112" s="12">
        <v>157</v>
      </c>
    </row>
    <row r="113" spans="1:4" x14ac:dyDescent="0.25">
      <c r="A113" s="11" t="s">
        <v>107</v>
      </c>
      <c r="B113" s="187">
        <v>-20.3</v>
      </c>
      <c r="C113" s="12">
        <v>1468137</v>
      </c>
      <c r="D113" s="12">
        <v>5287</v>
      </c>
    </row>
    <row r="114" spans="1:4" x14ac:dyDescent="0.25">
      <c r="A114" s="11" t="s">
        <v>108</v>
      </c>
      <c r="B114" s="187">
        <v>-6.8</v>
      </c>
      <c r="C114" s="12">
        <v>50</v>
      </c>
      <c r="D114" s="12">
        <v>6</v>
      </c>
    </row>
    <row r="115" spans="1:4" x14ac:dyDescent="0.25">
      <c r="A115" s="11" t="s">
        <v>109</v>
      </c>
      <c r="B115" s="187">
        <v>-5.7</v>
      </c>
      <c r="C115" s="12">
        <v>11109</v>
      </c>
      <c r="D115" s="12">
        <v>5989</v>
      </c>
    </row>
    <row r="116" spans="1:4" x14ac:dyDescent="0.25">
      <c r="A116" s="11" t="s">
        <v>110</v>
      </c>
      <c r="B116" s="187">
        <v>1.9</v>
      </c>
      <c r="C116" s="12">
        <v>9342</v>
      </c>
      <c r="D116" s="12">
        <v>11185</v>
      </c>
    </row>
    <row r="117" spans="1:4" x14ac:dyDescent="0.25">
      <c r="A117" s="11" t="s">
        <v>111</v>
      </c>
      <c r="B117" s="187">
        <v>5</v>
      </c>
      <c r="C117" s="12">
        <v>154</v>
      </c>
      <c r="D117" s="12"/>
    </row>
    <row r="118" spans="1:4" x14ac:dyDescent="0.25">
      <c r="A118" s="11" t="s">
        <v>112</v>
      </c>
      <c r="B118" s="187">
        <v>-6.1</v>
      </c>
      <c r="C118" s="12">
        <v>1557</v>
      </c>
      <c r="D118" s="12">
        <v>63</v>
      </c>
    </row>
    <row r="119" spans="1:4" x14ac:dyDescent="0.25">
      <c r="A119" s="11" t="s">
        <v>113</v>
      </c>
      <c r="B119" s="187">
        <v>15.5</v>
      </c>
      <c r="C119" s="12">
        <v>1995</v>
      </c>
      <c r="D119" s="12"/>
    </row>
    <row r="120" spans="1:4" x14ac:dyDescent="0.25">
      <c r="A120" s="11" t="s">
        <v>114</v>
      </c>
      <c r="B120" s="187">
        <v>3.3</v>
      </c>
      <c r="C120" s="12"/>
      <c r="D120" s="12"/>
    </row>
    <row r="121" spans="1:4" x14ac:dyDescent="0.25">
      <c r="A121" s="11" t="s">
        <v>116</v>
      </c>
      <c r="B121" s="187">
        <v>0</v>
      </c>
      <c r="C121" s="12">
        <v>34</v>
      </c>
      <c r="D121" s="12">
        <v>277</v>
      </c>
    </row>
    <row r="122" spans="1:4" x14ac:dyDescent="0.25">
      <c r="A122" s="11" t="s">
        <v>117</v>
      </c>
      <c r="B122" s="187">
        <v>0</v>
      </c>
      <c r="C122" s="12">
        <v>8977</v>
      </c>
      <c r="D122" s="12">
        <v>419</v>
      </c>
    </row>
    <row r="123" spans="1:4" x14ac:dyDescent="0.25">
      <c r="A123" s="11" t="s">
        <v>118</v>
      </c>
      <c r="B123" s="187">
        <v>-0.3</v>
      </c>
      <c r="C123" s="12">
        <v>103792</v>
      </c>
      <c r="D123" s="12">
        <v>530</v>
      </c>
    </row>
    <row r="124" spans="1:4" x14ac:dyDescent="0.25">
      <c r="A124" s="11" t="s">
        <v>119</v>
      </c>
      <c r="B124" s="187">
        <v>-12.7</v>
      </c>
      <c r="C124" s="12"/>
      <c r="D124" s="12">
        <v>54</v>
      </c>
    </row>
    <row r="125" spans="1:4" x14ac:dyDescent="0.25">
      <c r="A125" s="11" t="s">
        <v>120</v>
      </c>
      <c r="B125" s="187">
        <v>-3.9</v>
      </c>
      <c r="C125" s="12">
        <v>17036</v>
      </c>
      <c r="D125" s="12">
        <v>150285</v>
      </c>
    </row>
    <row r="126" spans="1:4" x14ac:dyDescent="0.25">
      <c r="A126" s="11" t="s">
        <v>121</v>
      </c>
      <c r="B126" s="187">
        <v>2</v>
      </c>
      <c r="C126" s="12">
        <v>7949</v>
      </c>
      <c r="D126" s="12"/>
    </row>
    <row r="127" spans="1:4" x14ac:dyDescent="0.25">
      <c r="A127" s="11" t="s">
        <v>122</v>
      </c>
      <c r="B127" s="187">
        <v>-4.7</v>
      </c>
      <c r="C127" s="12"/>
      <c r="D127" s="12">
        <v>7</v>
      </c>
    </row>
    <row r="128" spans="1:4" x14ac:dyDescent="0.25">
      <c r="A128" s="11" t="s">
        <v>123</v>
      </c>
      <c r="B128" s="187">
        <v>-0.8</v>
      </c>
      <c r="C128" s="12">
        <v>77400</v>
      </c>
      <c r="D128" s="12">
        <v>36495</v>
      </c>
    </row>
    <row r="129" spans="1:4" x14ac:dyDescent="0.25">
      <c r="A129" s="11" t="s">
        <v>124</v>
      </c>
      <c r="B129" s="187">
        <v>0</v>
      </c>
      <c r="C129" s="12"/>
      <c r="D129" s="12">
        <v>125</v>
      </c>
    </row>
    <row r="130" spans="1:4" x14ac:dyDescent="0.25">
      <c r="A130" s="11" t="s">
        <v>125</v>
      </c>
      <c r="B130" s="187">
        <v>-1.8</v>
      </c>
      <c r="C130" s="12">
        <v>8963</v>
      </c>
      <c r="D130" s="12">
        <v>11659</v>
      </c>
    </row>
    <row r="131" spans="1:4" x14ac:dyDescent="0.25">
      <c r="A131" s="11" t="s">
        <v>126</v>
      </c>
      <c r="B131" s="187">
        <v>-20.9</v>
      </c>
      <c r="C131" s="12"/>
      <c r="D131" s="12"/>
    </row>
    <row r="132" spans="1:4" x14ac:dyDescent="0.25">
      <c r="A132" s="11" t="s">
        <v>127</v>
      </c>
      <c r="B132" s="187">
        <v>-9.4</v>
      </c>
      <c r="C132" s="12">
        <v>371</v>
      </c>
      <c r="D132" s="12">
        <v>2314</v>
      </c>
    </row>
    <row r="133" spans="1:4" x14ac:dyDescent="0.25">
      <c r="A133" s="11" t="s">
        <v>128</v>
      </c>
      <c r="B133" s="187">
        <v>5.7</v>
      </c>
      <c r="C133" s="12">
        <v>25</v>
      </c>
      <c r="D133" s="12"/>
    </row>
    <row r="134" spans="1:4" x14ac:dyDescent="0.25">
      <c r="A134" s="11" t="s">
        <v>129</v>
      </c>
      <c r="B134" s="187">
        <v>-0.8</v>
      </c>
      <c r="C134" s="12"/>
      <c r="D134" s="12">
        <v>2207</v>
      </c>
    </row>
    <row r="135" spans="1:4" x14ac:dyDescent="0.25">
      <c r="A135" s="11" t="s">
        <v>130</v>
      </c>
      <c r="B135" s="135"/>
      <c r="C135" s="12">
        <v>789</v>
      </c>
      <c r="D135" s="12">
        <v>699</v>
      </c>
    </row>
    <row r="136" spans="1:4" x14ac:dyDescent="0.25">
      <c r="A136" s="11" t="s">
        <v>131</v>
      </c>
      <c r="B136" s="187">
        <v>-3.2</v>
      </c>
      <c r="C136" s="12">
        <v>4678</v>
      </c>
      <c r="D136" s="12">
        <v>3064</v>
      </c>
    </row>
    <row r="137" spans="1:4" x14ac:dyDescent="0.25">
      <c r="A137" s="11" t="s">
        <v>132</v>
      </c>
      <c r="B137" s="187">
        <v>-1.9</v>
      </c>
      <c r="C137" s="12">
        <v>4866</v>
      </c>
      <c r="D137" s="12">
        <v>38</v>
      </c>
    </row>
    <row r="138" spans="1:4" x14ac:dyDescent="0.25">
      <c r="A138" s="11" t="s">
        <v>133</v>
      </c>
      <c r="B138" s="188">
        <v>-1.5</v>
      </c>
      <c r="C138" s="12"/>
      <c r="D138" s="12">
        <v>1156732</v>
      </c>
    </row>
    <row r="139" spans="1:4" x14ac:dyDescent="0.25">
      <c r="A139" s="11" t="s">
        <v>134</v>
      </c>
      <c r="B139" s="187">
        <v>0</v>
      </c>
      <c r="C139" s="12">
        <v>2177</v>
      </c>
      <c r="D139" s="12">
        <v>1358</v>
      </c>
    </row>
    <row r="140" spans="1:4" x14ac:dyDescent="0.25">
      <c r="A140" s="11" t="s">
        <v>741</v>
      </c>
      <c r="B140" s="187">
        <v>-12.8</v>
      </c>
      <c r="C140" s="12">
        <v>962</v>
      </c>
      <c r="D140" s="12">
        <v>3</v>
      </c>
    </row>
    <row r="141" spans="1:4" x14ac:dyDescent="0.25">
      <c r="A141" s="11" t="s">
        <v>135</v>
      </c>
      <c r="B141" s="187">
        <v>-2.2000000000000002</v>
      </c>
      <c r="C141" s="12">
        <v>21467</v>
      </c>
      <c r="D141" s="12">
        <v>8399</v>
      </c>
    </row>
    <row r="142" spans="1:4" x14ac:dyDescent="0.25">
      <c r="A142" s="11" t="s">
        <v>136</v>
      </c>
      <c r="B142" s="187">
        <v>1.9</v>
      </c>
      <c r="C142" s="12">
        <v>103818</v>
      </c>
      <c r="D142" s="12">
        <v>34</v>
      </c>
    </row>
    <row r="143" spans="1:4" x14ac:dyDescent="0.25">
      <c r="A143" s="11" t="s">
        <v>137</v>
      </c>
      <c r="B143" s="187">
        <v>3.9</v>
      </c>
      <c r="C143" s="12"/>
      <c r="D143" s="12"/>
    </row>
    <row r="144" spans="1:4" x14ac:dyDescent="0.25">
      <c r="A144" s="11" t="s">
        <v>138</v>
      </c>
      <c r="B144" s="187">
        <v>2.2000000000000002</v>
      </c>
      <c r="C144" s="12">
        <v>1410</v>
      </c>
      <c r="D144" s="12">
        <v>34</v>
      </c>
    </row>
    <row r="145" spans="1:4" x14ac:dyDescent="0.25">
      <c r="A145" s="11" t="s">
        <v>139</v>
      </c>
      <c r="B145" s="187">
        <v>-2.7</v>
      </c>
      <c r="C145" s="12">
        <v>322</v>
      </c>
      <c r="D145" s="12">
        <v>1467</v>
      </c>
    </row>
    <row r="146" spans="1:4" x14ac:dyDescent="0.25">
      <c r="A146" s="11" t="s">
        <v>140</v>
      </c>
      <c r="B146" s="187">
        <v>-0.5</v>
      </c>
      <c r="C146" s="12">
        <v>165719</v>
      </c>
      <c r="D146" s="12">
        <v>1343</v>
      </c>
    </row>
    <row r="147" spans="1:4" x14ac:dyDescent="0.25">
      <c r="A147" s="11" t="s">
        <v>141</v>
      </c>
      <c r="B147" s="187">
        <v>-0.2</v>
      </c>
      <c r="C147" s="12">
        <v>1900</v>
      </c>
      <c r="D147" s="12">
        <v>238942</v>
      </c>
    </row>
    <row r="148" spans="1:4" x14ac:dyDescent="0.25">
      <c r="A148" s="11" t="s">
        <v>738</v>
      </c>
      <c r="B148" s="187">
        <v>-0.5</v>
      </c>
      <c r="C148" s="12">
        <v>409</v>
      </c>
      <c r="D148" s="12">
        <v>1633</v>
      </c>
    </row>
    <row r="149" spans="1:4" x14ac:dyDescent="0.25">
      <c r="A149" s="11" t="s">
        <v>142</v>
      </c>
      <c r="B149" s="187">
        <v>-15.2</v>
      </c>
      <c r="C149" s="12"/>
      <c r="D149" s="12"/>
    </row>
    <row r="150" spans="1:4" x14ac:dyDescent="0.25">
      <c r="A150" s="11" t="s">
        <v>143</v>
      </c>
      <c r="B150" s="187">
        <v>5.9</v>
      </c>
      <c r="C150" s="12">
        <v>59160</v>
      </c>
      <c r="D150" s="12"/>
    </row>
    <row r="151" spans="1:4" x14ac:dyDescent="0.25">
      <c r="A151" s="11" t="s">
        <v>144</v>
      </c>
      <c r="B151" s="187">
        <v>-0.4</v>
      </c>
      <c r="C151" s="12">
        <v>308</v>
      </c>
      <c r="D151" s="12">
        <v>29</v>
      </c>
    </row>
    <row r="152" spans="1:4" x14ac:dyDescent="0.25">
      <c r="A152" s="11" t="s">
        <v>145</v>
      </c>
      <c r="B152" s="187">
        <v>-1.3</v>
      </c>
      <c r="C152" s="12">
        <v>1393132</v>
      </c>
      <c r="D152" s="12">
        <v>128886</v>
      </c>
    </row>
    <row r="153" spans="1:4" x14ac:dyDescent="0.25">
      <c r="A153" s="11" t="s">
        <v>146</v>
      </c>
      <c r="B153" s="187">
        <v>0.8</v>
      </c>
      <c r="C153" s="12"/>
      <c r="D153" s="12"/>
    </row>
    <row r="154" spans="1:4" x14ac:dyDescent="0.25">
      <c r="A154" s="11" t="s">
        <v>147</v>
      </c>
      <c r="B154" s="187">
        <v>-0.2</v>
      </c>
      <c r="C154" s="12">
        <v>2372</v>
      </c>
      <c r="D154" s="12">
        <v>31</v>
      </c>
    </row>
    <row r="155" spans="1:4" x14ac:dyDescent="0.25">
      <c r="A155" s="11" t="s">
        <v>148</v>
      </c>
      <c r="B155" s="187">
        <v>0</v>
      </c>
      <c r="C155" s="12">
        <v>10018</v>
      </c>
      <c r="D155" s="12">
        <v>396</v>
      </c>
    </row>
    <row r="156" spans="1:4" x14ac:dyDescent="0.25">
      <c r="A156" s="11" t="s">
        <v>149</v>
      </c>
      <c r="B156" s="187">
        <v>-0.1</v>
      </c>
      <c r="C156" s="12">
        <v>195</v>
      </c>
      <c r="D156" s="12">
        <v>62</v>
      </c>
    </row>
    <row r="157" spans="1:4" x14ac:dyDescent="0.25">
      <c r="A157" s="11" t="s">
        <v>150</v>
      </c>
      <c r="B157" s="187">
        <v>-2.2000000000000002</v>
      </c>
      <c r="C157" s="12">
        <v>1758</v>
      </c>
      <c r="D157" s="12">
        <v>2578</v>
      </c>
    </row>
    <row r="158" spans="1:4" x14ac:dyDescent="0.25">
      <c r="A158" s="11" t="s">
        <v>151</v>
      </c>
      <c r="B158" s="187">
        <v>-2</v>
      </c>
      <c r="C158" s="12">
        <v>482</v>
      </c>
      <c r="D158" s="12">
        <v>433</v>
      </c>
    </row>
    <row r="159" spans="1:4" x14ac:dyDescent="0.25">
      <c r="A159" s="11" t="s">
        <v>152</v>
      </c>
      <c r="B159" s="187">
        <v>-0.4</v>
      </c>
      <c r="C159" s="12">
        <v>12190</v>
      </c>
      <c r="D159" s="12">
        <v>1108</v>
      </c>
    </row>
    <row r="160" spans="1:4" x14ac:dyDescent="0.25">
      <c r="A160" s="11" t="s">
        <v>153</v>
      </c>
      <c r="B160" s="187">
        <v>2.5</v>
      </c>
      <c r="C160" s="12">
        <v>1569</v>
      </c>
      <c r="D160" s="12">
        <v>6</v>
      </c>
    </row>
    <row r="161" spans="1:4" x14ac:dyDescent="0.25">
      <c r="A161" s="11" t="s">
        <v>154</v>
      </c>
      <c r="B161" s="187">
        <v>-16.899999999999999</v>
      </c>
      <c r="C161" s="12"/>
      <c r="D161" s="12"/>
    </row>
    <row r="162" spans="1:4" x14ac:dyDescent="0.25">
      <c r="A162" s="11" t="s">
        <v>155</v>
      </c>
      <c r="B162" s="187">
        <v>14.6</v>
      </c>
      <c r="C162" s="12">
        <v>188</v>
      </c>
      <c r="D162" s="12">
        <v>31</v>
      </c>
    </row>
    <row r="163" spans="1:4" x14ac:dyDescent="0.25">
      <c r="A163" s="11" t="s">
        <v>156</v>
      </c>
      <c r="B163" s="187">
        <v>-0.2</v>
      </c>
      <c r="C163" s="12">
        <v>3876</v>
      </c>
      <c r="D163" s="12">
        <v>1200</v>
      </c>
    </row>
    <row r="164" spans="1:4" x14ac:dyDescent="0.25">
      <c r="A164" s="11" t="s">
        <v>157</v>
      </c>
      <c r="B164" s="187">
        <v>1.7</v>
      </c>
      <c r="C164" s="12">
        <v>125986</v>
      </c>
      <c r="D164" s="12">
        <v>61569</v>
      </c>
    </row>
    <row r="165" spans="1:4" x14ac:dyDescent="0.25">
      <c r="A165" s="11" t="s">
        <v>158</v>
      </c>
      <c r="B165" s="187">
        <v>0.2</v>
      </c>
      <c r="C165" s="12">
        <v>170976</v>
      </c>
      <c r="D165" s="12">
        <v>258956</v>
      </c>
    </row>
    <row r="166" spans="1:4" x14ac:dyDescent="0.25">
      <c r="A166" s="11" t="s">
        <v>159</v>
      </c>
      <c r="B166" s="187">
        <v>-9.1</v>
      </c>
      <c r="C166" s="12"/>
      <c r="D166" s="12"/>
    </row>
    <row r="167" spans="1:4" x14ac:dyDescent="0.25">
      <c r="A167" s="11" t="s">
        <v>160</v>
      </c>
      <c r="B167" s="187">
        <v>7.5</v>
      </c>
      <c r="C167" s="12"/>
      <c r="D167" s="12"/>
    </row>
    <row r="168" spans="1:4" x14ac:dyDescent="0.25">
      <c r="A168" s="11" t="s">
        <v>161</v>
      </c>
      <c r="B168" s="187">
        <v>-8.3000000000000007</v>
      </c>
      <c r="C168" s="12"/>
      <c r="D168" s="12">
        <v>26</v>
      </c>
    </row>
    <row r="169" spans="1:4" x14ac:dyDescent="0.25">
      <c r="A169" s="11" t="s">
        <v>162</v>
      </c>
      <c r="B169" s="187">
        <v>-0.5</v>
      </c>
      <c r="C169" s="19">
        <v>148</v>
      </c>
      <c r="D169" s="12">
        <v>1169</v>
      </c>
    </row>
    <row r="170" spans="1:4" x14ac:dyDescent="0.25">
      <c r="A170" s="11" t="s">
        <v>163</v>
      </c>
      <c r="B170" s="187">
        <v>-1.5</v>
      </c>
      <c r="C170" s="12">
        <v>14646</v>
      </c>
      <c r="D170" s="12">
        <v>26559</v>
      </c>
    </row>
    <row r="171" spans="1:4" x14ac:dyDescent="0.25">
      <c r="A171" s="11" t="s">
        <v>164</v>
      </c>
      <c r="B171" s="187">
        <v>0</v>
      </c>
      <c r="C171" s="12">
        <v>32195</v>
      </c>
      <c r="D171" s="12">
        <v>35072</v>
      </c>
    </row>
    <row r="172" spans="1:4" x14ac:dyDescent="0.25">
      <c r="A172" s="11" t="s">
        <v>165</v>
      </c>
      <c r="B172" s="187">
        <v>1</v>
      </c>
      <c r="C172" s="12"/>
      <c r="D172" s="12">
        <v>5</v>
      </c>
    </row>
    <row r="173" spans="1:4" x14ac:dyDescent="0.25">
      <c r="A173" s="11" t="s">
        <v>166</v>
      </c>
      <c r="B173" s="187">
        <v>-2.1</v>
      </c>
      <c r="C173" s="12">
        <v>678</v>
      </c>
      <c r="D173" s="12">
        <v>4436</v>
      </c>
    </row>
    <row r="174" spans="1:4" x14ac:dyDescent="0.25">
      <c r="A174" s="11" t="s">
        <v>167</v>
      </c>
      <c r="B174" s="187">
        <v>13.1</v>
      </c>
      <c r="C174" s="12"/>
      <c r="D174" s="12">
        <v>43</v>
      </c>
    </row>
    <row r="175" spans="1:4" x14ac:dyDescent="0.25">
      <c r="A175" s="11" t="s">
        <v>168</v>
      </c>
      <c r="B175" s="187">
        <v>6.3</v>
      </c>
      <c r="C175" s="12">
        <v>5</v>
      </c>
      <c r="D175" s="12"/>
    </row>
    <row r="176" spans="1:4" x14ac:dyDescent="0.25">
      <c r="A176" s="11" t="s">
        <v>169</v>
      </c>
      <c r="B176" s="187">
        <v>0.1</v>
      </c>
      <c r="C176" s="12">
        <v>887</v>
      </c>
      <c r="D176" s="12">
        <v>913</v>
      </c>
    </row>
    <row r="177" spans="1:4" x14ac:dyDescent="0.25">
      <c r="A177" s="11" t="s">
        <v>170</v>
      </c>
      <c r="B177" s="187">
        <v>0.4</v>
      </c>
      <c r="C177" s="12">
        <v>591</v>
      </c>
      <c r="D177" s="12">
        <v>7</v>
      </c>
    </row>
    <row r="178" spans="1:4" x14ac:dyDescent="0.25">
      <c r="A178" s="11" t="s">
        <v>171</v>
      </c>
      <c r="B178" s="187">
        <v>-1.7</v>
      </c>
      <c r="C178" s="12"/>
      <c r="D178" s="12">
        <v>57</v>
      </c>
    </row>
    <row r="179" spans="1:4" x14ac:dyDescent="0.25">
      <c r="A179" s="11" t="s">
        <v>172</v>
      </c>
      <c r="B179" s="187">
        <v>-6.5</v>
      </c>
      <c r="C179" s="12">
        <v>14555</v>
      </c>
      <c r="D179" s="12">
        <v>986356</v>
      </c>
    </row>
    <row r="180" spans="1:4" x14ac:dyDescent="0.25">
      <c r="A180" s="11" t="s">
        <v>173</v>
      </c>
      <c r="B180" s="187">
        <v>-0.9</v>
      </c>
      <c r="C180" s="12">
        <v>88694</v>
      </c>
      <c r="D180" s="12">
        <v>446</v>
      </c>
    </row>
    <row r="181" spans="1:4" x14ac:dyDescent="0.25">
      <c r="A181" s="11" t="s">
        <v>174</v>
      </c>
      <c r="B181" s="187">
        <v>10.6</v>
      </c>
      <c r="C181" s="12">
        <v>283400</v>
      </c>
      <c r="D181" s="12">
        <v>2439868</v>
      </c>
    </row>
    <row r="182" spans="1:4" x14ac:dyDescent="0.25">
      <c r="A182" s="11" t="s">
        <v>175</v>
      </c>
      <c r="B182" s="187">
        <v>7.8</v>
      </c>
      <c r="C182" s="12">
        <v>17526</v>
      </c>
      <c r="D182" s="12">
        <v>34</v>
      </c>
    </row>
    <row r="183" spans="1:4" x14ac:dyDescent="0.25">
      <c r="A183" s="11" t="s">
        <v>176</v>
      </c>
      <c r="B183" s="187">
        <v>-1.3</v>
      </c>
      <c r="C183" s="12">
        <v>820</v>
      </c>
      <c r="D183" s="12">
        <v>115612</v>
      </c>
    </row>
    <row r="184" spans="1:4" x14ac:dyDescent="0.25">
      <c r="A184" s="11" t="s">
        <v>177</v>
      </c>
      <c r="B184" s="187">
        <v>1.2</v>
      </c>
      <c r="C184" s="12"/>
      <c r="D184" s="12">
        <v>46</v>
      </c>
    </row>
    <row r="185" spans="1:4" x14ac:dyDescent="0.25">
      <c r="A185" s="11" t="s">
        <v>178</v>
      </c>
      <c r="B185" s="187">
        <v>-2.5</v>
      </c>
      <c r="C185" s="12"/>
      <c r="D185" s="12">
        <v>995</v>
      </c>
    </row>
    <row r="186" spans="1:4" x14ac:dyDescent="0.25">
      <c r="A186" s="11" t="s">
        <v>179</v>
      </c>
      <c r="B186" s="135"/>
      <c r="C186" s="12"/>
      <c r="D186" s="12"/>
    </row>
    <row r="187" spans="1:4" x14ac:dyDescent="0.25">
      <c r="A187" s="11" t="s">
        <v>180</v>
      </c>
      <c r="B187" s="187">
        <v>-8.4</v>
      </c>
      <c r="C187" s="12"/>
      <c r="D187" s="12">
        <v>1301</v>
      </c>
    </row>
    <row r="188" spans="1:4" x14ac:dyDescent="0.25">
      <c r="A188" s="11" t="s">
        <v>181</v>
      </c>
      <c r="B188" s="187">
        <v>-4.0999999999999996</v>
      </c>
      <c r="C188" s="12">
        <v>906585</v>
      </c>
      <c r="D188" s="12">
        <v>694506</v>
      </c>
    </row>
    <row r="189" spans="1:4" x14ac:dyDescent="0.25">
      <c r="A189" s="11" t="s">
        <v>182</v>
      </c>
      <c r="B189" s="187">
        <v>0.6</v>
      </c>
      <c r="C189" s="12">
        <v>29</v>
      </c>
      <c r="D189" s="12">
        <v>17</v>
      </c>
    </row>
    <row r="190" spans="1:4" x14ac:dyDescent="0.25">
      <c r="A190" s="11" t="s">
        <v>184</v>
      </c>
      <c r="B190" s="187">
        <v>5.3</v>
      </c>
      <c r="C190" s="12">
        <v>240899</v>
      </c>
      <c r="D190" s="12">
        <v>14</v>
      </c>
    </row>
    <row r="191" spans="1:4" x14ac:dyDescent="0.25">
      <c r="A191" s="11" t="s">
        <v>185</v>
      </c>
      <c r="B191" s="187">
        <v>4.7</v>
      </c>
      <c r="C191" s="12">
        <v>92995</v>
      </c>
      <c r="D191" s="12"/>
    </row>
    <row r="192" spans="1:4" x14ac:dyDescent="0.25">
      <c r="A192" s="11" t="s">
        <v>186</v>
      </c>
      <c r="B192" s="187"/>
      <c r="C192" s="12">
        <v>569774</v>
      </c>
      <c r="D192" s="12">
        <v>6308619</v>
      </c>
    </row>
    <row r="193" spans="1:4" x14ac:dyDescent="0.25">
      <c r="A193" s="11" t="s">
        <v>187</v>
      </c>
      <c r="B193" s="187">
        <v>-1.1000000000000001</v>
      </c>
      <c r="C193" s="12">
        <v>2516</v>
      </c>
      <c r="D193" s="12">
        <v>1354</v>
      </c>
    </row>
    <row r="194" spans="1:4" x14ac:dyDescent="0.25">
      <c r="A194" s="11" t="s">
        <v>188</v>
      </c>
      <c r="B194" s="187">
        <v>-0.5</v>
      </c>
      <c r="C194" s="12">
        <v>308528</v>
      </c>
      <c r="D194" s="12">
        <v>630</v>
      </c>
    </row>
    <row r="195" spans="1:4" x14ac:dyDescent="0.25">
      <c r="A195" s="11" t="s">
        <v>189</v>
      </c>
      <c r="B195" s="187">
        <v>0</v>
      </c>
      <c r="C195" s="12">
        <v>104585</v>
      </c>
      <c r="D195" s="12">
        <v>154</v>
      </c>
    </row>
    <row r="196" spans="1:4" x14ac:dyDescent="0.25">
      <c r="A196" s="11" t="s">
        <v>190</v>
      </c>
      <c r="B196" s="187">
        <v>-3.9</v>
      </c>
      <c r="C196" s="12"/>
      <c r="D196" s="12">
        <v>8</v>
      </c>
    </row>
    <row r="197" spans="1:4" x14ac:dyDescent="0.25">
      <c r="A197" s="11" t="s">
        <v>191</v>
      </c>
      <c r="B197" s="187">
        <v>0</v>
      </c>
      <c r="C197" s="12">
        <v>12420</v>
      </c>
      <c r="D197" s="12">
        <v>8100</v>
      </c>
    </row>
    <row r="198" spans="1:4" x14ac:dyDescent="0.25">
      <c r="A198" s="11" t="s">
        <v>192</v>
      </c>
      <c r="B198" s="187">
        <v>-17.8</v>
      </c>
      <c r="C198" s="12"/>
      <c r="D198" s="12">
        <v>34</v>
      </c>
    </row>
    <row r="199" spans="1:4" x14ac:dyDescent="0.25">
      <c r="A199" s="11" t="s">
        <v>193</v>
      </c>
      <c r="B199" s="187">
        <v>-5.9</v>
      </c>
      <c r="C199" s="12">
        <v>267</v>
      </c>
      <c r="D199" s="12">
        <v>310</v>
      </c>
    </row>
    <row r="200" spans="1:4" x14ac:dyDescent="0.25">
      <c r="A200" s="11" t="s">
        <v>194</v>
      </c>
      <c r="B200" s="187">
        <v>-1.7</v>
      </c>
      <c r="C200" s="12">
        <v>701</v>
      </c>
      <c r="D200" s="12">
        <v>1806</v>
      </c>
    </row>
    <row r="201" spans="1:4" x14ac:dyDescent="0.25">
      <c r="A201" s="11" t="s">
        <v>195</v>
      </c>
      <c r="B201" s="187">
        <v>-4.5</v>
      </c>
      <c r="C201" s="12">
        <v>3480310</v>
      </c>
      <c r="D201" s="12">
        <v>61338</v>
      </c>
    </row>
    <row r="202" spans="1:4" x14ac:dyDescent="0.25">
      <c r="A202" s="11" t="s">
        <v>196</v>
      </c>
      <c r="B202" s="187">
        <v>-1.8</v>
      </c>
      <c r="C202" s="12">
        <v>22</v>
      </c>
      <c r="D202" s="12">
        <v>340</v>
      </c>
    </row>
    <row r="203" spans="1:4" x14ac:dyDescent="0.25">
      <c r="A203" s="11" t="s">
        <v>197</v>
      </c>
      <c r="B203" s="187">
        <v>9.5</v>
      </c>
      <c r="C203" s="12"/>
      <c r="D203" s="12">
        <v>14</v>
      </c>
    </row>
    <row r="204" spans="1:4" x14ac:dyDescent="0.25">
      <c r="A204" s="11" t="s">
        <v>198</v>
      </c>
      <c r="B204" s="187">
        <v>-6.7</v>
      </c>
      <c r="C204" s="12"/>
      <c r="D204" s="12"/>
    </row>
    <row r="205" spans="1:4" x14ac:dyDescent="0.25">
      <c r="A205" s="11" t="s">
        <v>199</v>
      </c>
      <c r="B205" s="187">
        <v>-0.7</v>
      </c>
      <c r="C205" s="12">
        <v>1350495</v>
      </c>
      <c r="D205" s="12">
        <v>6369</v>
      </c>
    </row>
    <row r="206" spans="1:4" x14ac:dyDescent="0.25">
      <c r="A206" s="11" t="s">
        <v>200</v>
      </c>
      <c r="B206" s="187">
        <v>0</v>
      </c>
      <c r="C206" s="12">
        <v>3211</v>
      </c>
      <c r="D206" s="12">
        <v>139561</v>
      </c>
    </row>
    <row r="207" spans="1:4" x14ac:dyDescent="0.25">
      <c r="A207" s="11" t="s">
        <v>201</v>
      </c>
      <c r="B207" s="187">
        <v>10.5</v>
      </c>
      <c r="C207" s="12">
        <v>874</v>
      </c>
      <c r="D207" s="12">
        <v>132</v>
      </c>
    </row>
    <row r="208" spans="1:4" x14ac:dyDescent="0.25">
      <c r="A208" s="11" t="s">
        <v>202</v>
      </c>
      <c r="B208" s="187">
        <v>2.5</v>
      </c>
      <c r="C208" s="12">
        <v>121766</v>
      </c>
      <c r="D208" s="12">
        <v>85</v>
      </c>
    </row>
    <row r="209" spans="1:4" x14ac:dyDescent="0.25">
      <c r="A209" s="11" t="s">
        <v>203</v>
      </c>
      <c r="B209" s="187">
        <v>3.9</v>
      </c>
      <c r="C209" s="12">
        <v>287065</v>
      </c>
      <c r="D209" s="12">
        <v>285</v>
      </c>
    </row>
    <row r="210" spans="1:4" x14ac:dyDescent="0.25">
      <c r="A210" s="11" t="s">
        <v>204</v>
      </c>
      <c r="B210" s="187">
        <v>-0.9</v>
      </c>
      <c r="C210" s="12">
        <v>304</v>
      </c>
      <c r="D210" s="12">
        <v>7</v>
      </c>
    </row>
    <row r="211" spans="1:4" x14ac:dyDescent="0.25">
      <c r="A211" s="11" t="s">
        <v>205</v>
      </c>
      <c r="B211" s="187">
        <v>-2.2000000000000002</v>
      </c>
      <c r="C211" s="12">
        <v>20</v>
      </c>
      <c r="D211" s="12">
        <v>3380</v>
      </c>
    </row>
    <row r="212" spans="1:4" x14ac:dyDescent="0.25">
      <c r="A212" s="11" t="s">
        <v>206</v>
      </c>
      <c r="B212" s="187">
        <v>-1.4</v>
      </c>
      <c r="C212" s="12"/>
      <c r="D212" s="12"/>
    </row>
    <row r="213" spans="1:4" x14ac:dyDescent="0.25">
      <c r="A213" s="11" t="s">
        <v>207</v>
      </c>
      <c r="B213" s="187">
        <v>-1.2</v>
      </c>
      <c r="C213" s="12">
        <v>122774</v>
      </c>
      <c r="D213" s="12">
        <v>9247</v>
      </c>
    </row>
    <row r="214" spans="1:4" x14ac:dyDescent="0.25">
      <c r="A214" s="11" t="s">
        <v>208</v>
      </c>
      <c r="B214" s="187">
        <v>-0.3</v>
      </c>
      <c r="C214" s="12"/>
      <c r="D214" s="12">
        <v>334044</v>
      </c>
    </row>
    <row r="215" spans="1:4" x14ac:dyDescent="0.25">
      <c r="A215" s="11" t="s">
        <v>209</v>
      </c>
      <c r="B215" s="187">
        <v>-7.5</v>
      </c>
      <c r="C215" s="12"/>
      <c r="D215" s="12"/>
    </row>
    <row r="216" spans="1:4" x14ac:dyDescent="0.25">
      <c r="A216" s="11" t="s">
        <v>210</v>
      </c>
      <c r="B216" s="187">
        <v>-4.5</v>
      </c>
      <c r="C216" s="12">
        <v>2213963</v>
      </c>
      <c r="D216" s="12">
        <v>99585</v>
      </c>
    </row>
    <row r="217" spans="1:4" x14ac:dyDescent="0.25">
      <c r="A217" s="11" t="s">
        <v>211</v>
      </c>
      <c r="B217" s="187">
        <v>0.4</v>
      </c>
      <c r="C217" s="12">
        <v>270898</v>
      </c>
      <c r="D217" s="12">
        <v>23500</v>
      </c>
    </row>
    <row r="218" spans="1:4" x14ac:dyDescent="0.25">
      <c r="A218" s="11" t="s">
        <v>212</v>
      </c>
      <c r="B218" s="187">
        <v>0</v>
      </c>
      <c r="C218" s="12">
        <v>41266</v>
      </c>
      <c r="D218" s="12">
        <v>250</v>
      </c>
    </row>
    <row r="219" spans="1:4" x14ac:dyDescent="0.25">
      <c r="A219" s="300" t="s">
        <v>213</v>
      </c>
      <c r="B219" s="302">
        <v>-8.5</v>
      </c>
      <c r="C219" s="303">
        <v>7566</v>
      </c>
      <c r="D219" s="303">
        <v>17390</v>
      </c>
    </row>
    <row r="220" spans="1:4" x14ac:dyDescent="0.25">
      <c r="B220" s="17"/>
      <c r="C220" s="17"/>
      <c r="D220" s="17"/>
    </row>
    <row r="221" spans="1:4" x14ac:dyDescent="0.25">
      <c r="A221" s="32" t="s">
        <v>688</v>
      </c>
    </row>
    <row r="223" spans="1:4" x14ac:dyDescent="0.25">
      <c r="A223" s="32" t="s">
        <v>745</v>
      </c>
    </row>
  </sheetData>
  <sortState ref="A5:D219">
    <sortCondition ref="A5:A219"/>
  </sortState>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
  <sheetViews>
    <sheetView workbookViewId="0">
      <selection activeCell="B19" sqref="B19"/>
    </sheetView>
  </sheetViews>
  <sheetFormatPr defaultColWidth="11.42578125" defaultRowHeight="15" x14ac:dyDescent="0.25"/>
  <cols>
    <col min="1" max="1" width="24.140625" style="21" customWidth="1"/>
    <col min="2" max="2" width="21.42578125" style="22" customWidth="1"/>
    <col min="3" max="3" width="21.28515625" style="22" customWidth="1"/>
    <col min="4" max="4" width="26.42578125" style="22" customWidth="1"/>
    <col min="5" max="5" width="21.7109375" style="22" customWidth="1"/>
    <col min="6" max="16384" width="11.42578125" style="10"/>
  </cols>
  <sheetData>
    <row r="1" spans="1:5" ht="23.25" x14ac:dyDescent="0.35">
      <c r="A1" s="20" t="s">
        <v>244</v>
      </c>
    </row>
    <row r="2" spans="1:5" ht="23.25" x14ac:dyDescent="0.35">
      <c r="A2" s="20"/>
      <c r="B2" s="23"/>
      <c r="C2" s="23"/>
      <c r="D2" s="23"/>
      <c r="E2" s="23"/>
    </row>
    <row r="3" spans="1:5" s="50" customFormat="1" ht="75" x14ac:dyDescent="0.25">
      <c r="A3" s="49"/>
      <c r="B3" s="24" t="s">
        <v>245</v>
      </c>
      <c r="C3" s="24" t="s">
        <v>246</v>
      </c>
      <c r="D3" s="24" t="s">
        <v>247</v>
      </c>
      <c r="E3" s="24" t="s">
        <v>248</v>
      </c>
    </row>
    <row r="4" spans="1:5" s="53" customFormat="1" x14ac:dyDescent="0.25">
      <c r="A4" s="51" t="s">
        <v>219</v>
      </c>
      <c r="B4" s="52">
        <v>2017</v>
      </c>
      <c r="C4" s="52">
        <v>2017</v>
      </c>
      <c r="D4" s="52">
        <v>2017</v>
      </c>
      <c r="E4" s="52">
        <v>2017</v>
      </c>
    </row>
    <row r="5" spans="1:5" x14ac:dyDescent="0.25">
      <c r="A5" s="54" t="s">
        <v>0</v>
      </c>
      <c r="B5" s="55">
        <v>45.33</v>
      </c>
      <c r="C5" s="55">
        <v>5.9</v>
      </c>
      <c r="D5" s="55"/>
      <c r="E5" s="55"/>
    </row>
    <row r="6" spans="1:5" x14ac:dyDescent="0.25">
      <c r="A6" s="54" t="s">
        <v>1</v>
      </c>
      <c r="B6" s="55">
        <v>46.56</v>
      </c>
      <c r="C6" s="55">
        <v>31.52</v>
      </c>
      <c r="D6" s="55">
        <v>0.09</v>
      </c>
      <c r="E6" s="55">
        <v>51.9</v>
      </c>
    </row>
    <row r="7" spans="1:5" x14ac:dyDescent="0.25">
      <c r="A7" s="54" t="s">
        <v>2</v>
      </c>
      <c r="B7" s="55">
        <v>33.5</v>
      </c>
      <c r="C7" s="55">
        <v>22.64</v>
      </c>
      <c r="D7" s="55">
        <v>0.54</v>
      </c>
      <c r="E7" s="55">
        <v>4.2699999999999996</v>
      </c>
    </row>
    <row r="8" spans="1:5" x14ac:dyDescent="0.25">
      <c r="A8" s="54" t="s">
        <v>3</v>
      </c>
      <c r="B8" s="55">
        <v>92.74</v>
      </c>
      <c r="C8" s="55">
        <v>57.41</v>
      </c>
      <c r="D8" s="55"/>
      <c r="E8" s="55"/>
    </row>
    <row r="9" spans="1:5" x14ac:dyDescent="0.25">
      <c r="A9" s="54" t="s">
        <v>4</v>
      </c>
      <c r="B9" s="55"/>
      <c r="C9" s="55"/>
      <c r="D9" s="55"/>
      <c r="E9" s="55"/>
    </row>
    <row r="10" spans="1:5" x14ac:dyDescent="0.25">
      <c r="A10" s="54" t="s">
        <v>5</v>
      </c>
      <c r="B10" s="55">
        <v>23.25</v>
      </c>
      <c r="C10" s="55">
        <v>29</v>
      </c>
      <c r="D10" s="55"/>
      <c r="E10" s="55"/>
    </row>
    <row r="11" spans="1:5" x14ac:dyDescent="0.25">
      <c r="A11" s="54" t="s">
        <v>6</v>
      </c>
      <c r="B11" s="55"/>
      <c r="C11" s="55"/>
      <c r="D11" s="55">
        <v>0.38</v>
      </c>
      <c r="E11" s="55">
        <v>38.5</v>
      </c>
    </row>
    <row r="12" spans="1:5" x14ac:dyDescent="0.25">
      <c r="A12" s="54" t="s">
        <v>7</v>
      </c>
      <c r="B12" s="55">
        <v>13.84</v>
      </c>
      <c r="C12" s="55">
        <v>11.18</v>
      </c>
      <c r="D12" s="55">
        <v>8.9499999999999993</v>
      </c>
      <c r="E12" s="55">
        <v>28.82</v>
      </c>
    </row>
    <row r="13" spans="1:5" x14ac:dyDescent="0.25">
      <c r="A13" s="54" t="s">
        <v>8</v>
      </c>
      <c r="B13" s="55">
        <v>49.55</v>
      </c>
      <c r="C13" s="55">
        <v>37.32</v>
      </c>
      <c r="D13" s="55">
        <v>6.85</v>
      </c>
      <c r="E13" s="55">
        <v>20.11</v>
      </c>
    </row>
    <row r="14" spans="1:5" x14ac:dyDescent="0.25">
      <c r="A14" s="54" t="s">
        <v>9</v>
      </c>
      <c r="B14" s="55">
        <v>75.239999999999995</v>
      </c>
      <c r="C14" s="55">
        <v>70.81</v>
      </c>
      <c r="D14" s="55">
        <v>5.38</v>
      </c>
      <c r="E14" s="55">
        <v>34.44</v>
      </c>
    </row>
    <row r="15" spans="1:5" x14ac:dyDescent="0.25">
      <c r="A15" s="54" t="s">
        <v>10</v>
      </c>
      <c r="B15" s="55">
        <v>20.62</v>
      </c>
      <c r="C15" s="55">
        <v>21.27</v>
      </c>
      <c r="D15" s="55">
        <v>12.79</v>
      </c>
      <c r="E15" s="55">
        <v>15.6</v>
      </c>
    </row>
    <row r="16" spans="1:5" x14ac:dyDescent="0.25">
      <c r="A16" s="54" t="s">
        <v>11</v>
      </c>
      <c r="B16" s="55">
        <v>50.77</v>
      </c>
      <c r="C16" s="55">
        <v>53.94</v>
      </c>
      <c r="D16" s="55">
        <v>9.7799999999999994</v>
      </c>
      <c r="E16" s="55">
        <v>83.01</v>
      </c>
    </row>
    <row r="17" spans="1:5" x14ac:dyDescent="0.25">
      <c r="A17" s="54" t="s">
        <v>12</v>
      </c>
      <c r="B17" s="55">
        <v>41.98</v>
      </c>
      <c r="C17" s="55">
        <v>48.69</v>
      </c>
      <c r="D17" s="55">
        <v>1.95</v>
      </c>
      <c r="E17" s="55">
        <v>3.37</v>
      </c>
    </row>
    <row r="18" spans="1:5" x14ac:dyDescent="0.25">
      <c r="A18" s="54" t="s">
        <v>13</v>
      </c>
      <c r="B18" s="55">
        <v>41.81</v>
      </c>
      <c r="C18" s="55">
        <v>33.65</v>
      </c>
      <c r="D18" s="55"/>
      <c r="E18" s="55"/>
    </row>
    <row r="19" spans="1:5" x14ac:dyDescent="0.25">
      <c r="A19" s="54" t="s">
        <v>14</v>
      </c>
      <c r="B19" s="55"/>
      <c r="C19" s="55"/>
      <c r="D19" s="55"/>
      <c r="E19" s="55"/>
    </row>
    <row r="20" spans="1:5" x14ac:dyDescent="0.25">
      <c r="A20" s="54" t="s">
        <v>15</v>
      </c>
      <c r="B20" s="55">
        <v>20.27</v>
      </c>
      <c r="C20" s="55">
        <v>15.04</v>
      </c>
      <c r="D20" s="55"/>
      <c r="E20" s="55"/>
    </row>
    <row r="21" spans="1:5" x14ac:dyDescent="0.25">
      <c r="A21" s="54" t="s">
        <v>16</v>
      </c>
      <c r="B21" s="55">
        <v>44.86</v>
      </c>
      <c r="C21" s="55">
        <v>37.979999999999997</v>
      </c>
      <c r="D21" s="55">
        <v>22.71</v>
      </c>
      <c r="E21" s="55">
        <v>55.79</v>
      </c>
    </row>
    <row r="22" spans="1:5" x14ac:dyDescent="0.25">
      <c r="A22" s="54" t="s">
        <v>17</v>
      </c>
      <c r="B22" s="55">
        <v>67.06</v>
      </c>
      <c r="C22" s="55">
        <v>67.040000000000006</v>
      </c>
      <c r="D22" s="55">
        <v>3.81</v>
      </c>
      <c r="E22" s="55">
        <v>53.95</v>
      </c>
    </row>
    <row r="23" spans="1:5" x14ac:dyDescent="0.25">
      <c r="A23" s="54" t="s">
        <v>18</v>
      </c>
      <c r="B23" s="55">
        <v>84.35</v>
      </c>
      <c r="C23" s="55">
        <v>85.05</v>
      </c>
      <c r="D23" s="55">
        <v>9.49</v>
      </c>
      <c r="E23" s="55">
        <v>75.540000000000006</v>
      </c>
    </row>
    <row r="24" spans="1:5" x14ac:dyDescent="0.25">
      <c r="A24" s="54" t="s">
        <v>19</v>
      </c>
      <c r="B24" s="55">
        <v>57.62</v>
      </c>
      <c r="C24" s="55">
        <v>54.21</v>
      </c>
      <c r="D24" s="55">
        <v>0</v>
      </c>
      <c r="E24" s="55">
        <v>6.73</v>
      </c>
    </row>
    <row r="25" spans="1:5" x14ac:dyDescent="0.25">
      <c r="A25" s="54" t="s">
        <v>20</v>
      </c>
      <c r="B25" s="55">
        <v>40.29</v>
      </c>
      <c r="C25" s="55">
        <v>27.29</v>
      </c>
      <c r="D25" s="55"/>
      <c r="E25" s="55"/>
    </row>
    <row r="26" spans="1:5" x14ac:dyDescent="0.25">
      <c r="A26" s="54" t="s">
        <v>21</v>
      </c>
      <c r="B26" s="55"/>
      <c r="C26" s="55"/>
      <c r="D26" s="55">
        <v>21.77</v>
      </c>
      <c r="E26" s="55">
        <v>44.43</v>
      </c>
    </row>
    <row r="27" spans="1:5" x14ac:dyDescent="0.25">
      <c r="A27" s="54" t="s">
        <v>22</v>
      </c>
      <c r="B27" s="55">
        <v>49.55</v>
      </c>
      <c r="C27" s="55">
        <v>29.09</v>
      </c>
      <c r="D27" s="55"/>
      <c r="E27" s="55"/>
    </row>
    <row r="28" spans="1:5" x14ac:dyDescent="0.25">
      <c r="A28" s="54" t="s">
        <v>23</v>
      </c>
      <c r="B28" s="55">
        <v>31.8</v>
      </c>
      <c r="C28" s="55">
        <v>24.9</v>
      </c>
      <c r="D28" s="55">
        <v>5.84</v>
      </c>
      <c r="E28" s="55">
        <v>4.8099999999999996</v>
      </c>
    </row>
    <row r="29" spans="1:5" x14ac:dyDescent="0.25">
      <c r="A29" s="54" t="s">
        <v>24</v>
      </c>
      <c r="B29" s="55">
        <v>55.69</v>
      </c>
      <c r="C29" s="55">
        <v>38.869999999999997</v>
      </c>
      <c r="D29" s="55">
        <v>2.93</v>
      </c>
      <c r="E29" s="55">
        <v>67.38</v>
      </c>
    </row>
    <row r="30" spans="1:5" x14ac:dyDescent="0.25">
      <c r="A30" s="54" t="s">
        <v>25</v>
      </c>
      <c r="B30" s="55">
        <v>33.93</v>
      </c>
      <c r="C30" s="55">
        <v>39.83</v>
      </c>
      <c r="D30" s="55">
        <v>0.89</v>
      </c>
      <c r="E30" s="55">
        <v>95.36</v>
      </c>
    </row>
    <row r="31" spans="1:5" x14ac:dyDescent="0.25">
      <c r="A31" s="54" t="s">
        <v>26</v>
      </c>
      <c r="B31" s="55">
        <v>11.55</v>
      </c>
      <c r="C31" s="55">
        <v>12.57</v>
      </c>
      <c r="D31" s="55">
        <v>12.28</v>
      </c>
      <c r="E31" s="55">
        <v>37.590000000000003</v>
      </c>
    </row>
    <row r="32" spans="1:5" x14ac:dyDescent="0.25">
      <c r="A32" s="54" t="s">
        <v>27</v>
      </c>
      <c r="B32" s="55">
        <v>35.6</v>
      </c>
      <c r="C32" s="55">
        <v>49.57</v>
      </c>
      <c r="D32" s="55">
        <v>29.9</v>
      </c>
      <c r="E32" s="55">
        <v>9.6</v>
      </c>
    </row>
    <row r="33" spans="1:5" x14ac:dyDescent="0.25">
      <c r="A33" s="54" t="s">
        <v>28</v>
      </c>
      <c r="B33" s="55">
        <v>63.71</v>
      </c>
      <c r="C33" s="55">
        <v>67.37</v>
      </c>
      <c r="D33" s="55">
        <v>7.44</v>
      </c>
      <c r="E33" s="55">
        <v>57.1</v>
      </c>
    </row>
    <row r="34" spans="1:5" x14ac:dyDescent="0.25">
      <c r="A34" s="54" t="s">
        <v>29</v>
      </c>
      <c r="B34" s="55">
        <v>26.35</v>
      </c>
      <c r="C34" s="55">
        <v>25.99</v>
      </c>
      <c r="D34" s="55"/>
      <c r="E34" s="55"/>
    </row>
    <row r="35" spans="1:5" x14ac:dyDescent="0.25">
      <c r="A35" s="54" t="s">
        <v>30</v>
      </c>
      <c r="B35" s="55"/>
      <c r="C35" s="55"/>
      <c r="D35" s="55">
        <v>1.78</v>
      </c>
      <c r="E35" s="55">
        <v>12.76</v>
      </c>
    </row>
    <row r="36" spans="1:5" x14ac:dyDescent="0.25">
      <c r="A36" s="54" t="s">
        <v>31</v>
      </c>
      <c r="B36" s="55">
        <v>64.16</v>
      </c>
      <c r="C36" s="55">
        <v>60.73</v>
      </c>
      <c r="D36" s="55"/>
      <c r="E36" s="55"/>
    </row>
    <row r="37" spans="1:5" x14ac:dyDescent="0.25">
      <c r="A37" s="54" t="s">
        <v>32</v>
      </c>
      <c r="B37" s="55">
        <v>22.61</v>
      </c>
      <c r="C37" s="55">
        <v>18.579999999999998</v>
      </c>
      <c r="D37" s="55">
        <v>4.67</v>
      </c>
      <c r="E37" s="55">
        <v>9.43</v>
      </c>
    </row>
    <row r="38" spans="1:5" x14ac:dyDescent="0.25">
      <c r="A38" s="54" t="s">
        <v>33</v>
      </c>
      <c r="B38" s="55">
        <v>33.17</v>
      </c>
      <c r="C38" s="55">
        <v>30.89</v>
      </c>
      <c r="D38" s="55">
        <v>12.85</v>
      </c>
      <c r="E38" s="55">
        <v>50.57</v>
      </c>
    </row>
    <row r="39" spans="1:5" x14ac:dyDescent="0.25">
      <c r="A39" s="54" t="s">
        <v>34</v>
      </c>
      <c r="B39" s="55">
        <v>66.88</v>
      </c>
      <c r="C39" s="55">
        <v>47.45</v>
      </c>
      <c r="D39" s="55"/>
      <c r="E39" s="55">
        <v>22.68</v>
      </c>
    </row>
    <row r="40" spans="1:5" x14ac:dyDescent="0.25">
      <c r="A40" s="54" t="s">
        <v>35</v>
      </c>
      <c r="B40" s="55"/>
      <c r="C40" s="55"/>
      <c r="D40" s="55"/>
      <c r="E40" s="55"/>
    </row>
    <row r="41" spans="1:5" x14ac:dyDescent="0.25">
      <c r="A41" s="54" t="s">
        <v>36</v>
      </c>
      <c r="B41" s="55">
        <v>31.77</v>
      </c>
      <c r="C41" s="55">
        <v>12.52</v>
      </c>
      <c r="D41" s="55"/>
      <c r="E41" s="55"/>
    </row>
    <row r="42" spans="1:5" x14ac:dyDescent="0.25">
      <c r="A42" s="54" t="s">
        <v>37</v>
      </c>
      <c r="B42" s="55">
        <v>40.119999999999997</v>
      </c>
      <c r="C42" s="55">
        <v>34.229999999999997</v>
      </c>
      <c r="D42" s="55"/>
      <c r="E42" s="55"/>
    </row>
    <row r="43" spans="1:5" x14ac:dyDescent="0.25">
      <c r="A43" s="54" t="s">
        <v>38</v>
      </c>
      <c r="B43" s="55"/>
      <c r="C43" s="55"/>
      <c r="D43" s="55"/>
      <c r="E43" s="55"/>
    </row>
    <row r="44" spans="1:5" x14ac:dyDescent="0.25">
      <c r="A44" s="54" t="s">
        <v>39</v>
      </c>
      <c r="B44" s="207">
        <v>26.99</v>
      </c>
      <c r="C44" s="55">
        <v>28.7</v>
      </c>
      <c r="D44" s="55">
        <v>6.08</v>
      </c>
      <c r="E44" s="55">
        <v>14.14</v>
      </c>
    </row>
    <row r="45" spans="1:5" x14ac:dyDescent="0.25">
      <c r="A45" s="54" t="s">
        <v>40</v>
      </c>
      <c r="B45" s="55">
        <v>18.05</v>
      </c>
      <c r="C45" s="55">
        <v>19.760000000000002</v>
      </c>
      <c r="D45" s="55">
        <v>23.81</v>
      </c>
      <c r="E45" s="55">
        <v>93.6</v>
      </c>
    </row>
    <row r="46" spans="1:5" x14ac:dyDescent="0.25">
      <c r="A46" s="54" t="s">
        <v>41</v>
      </c>
      <c r="B46" s="55">
        <v>19.71</v>
      </c>
      <c r="C46" s="55">
        <v>14.55</v>
      </c>
      <c r="D46" s="55">
        <v>8.69</v>
      </c>
      <c r="E46" s="55">
        <v>21.48</v>
      </c>
    </row>
    <row r="47" spans="1:5" x14ac:dyDescent="0.25">
      <c r="A47" s="54" t="s">
        <v>42</v>
      </c>
      <c r="B47" s="55">
        <v>28.52</v>
      </c>
      <c r="C47" s="55">
        <v>11.62</v>
      </c>
      <c r="D47" s="55"/>
      <c r="E47" s="55"/>
    </row>
    <row r="48" spans="1:5" x14ac:dyDescent="0.25">
      <c r="A48" s="54" t="s">
        <v>43</v>
      </c>
      <c r="B48" s="55">
        <v>39.43</v>
      </c>
      <c r="C48" s="55">
        <v>35.6</v>
      </c>
      <c r="D48" s="55"/>
      <c r="E48" s="55"/>
    </row>
    <row r="49" spans="1:5" x14ac:dyDescent="0.25">
      <c r="A49" s="54" t="s">
        <v>44</v>
      </c>
      <c r="B49" s="55">
        <v>65.17</v>
      </c>
      <c r="C49" s="55">
        <v>94.03</v>
      </c>
      <c r="D49" s="55">
        <v>1.95</v>
      </c>
      <c r="E49" s="55">
        <v>52.96</v>
      </c>
    </row>
    <row r="50" spans="1:5" x14ac:dyDescent="0.25">
      <c r="A50" s="54" t="s">
        <v>45</v>
      </c>
      <c r="B50" s="55">
        <v>32.92</v>
      </c>
      <c r="C50" s="55">
        <v>33.340000000000003</v>
      </c>
      <c r="D50" s="55"/>
      <c r="E50" s="55"/>
    </row>
    <row r="51" spans="1:5" x14ac:dyDescent="0.25">
      <c r="A51" s="54" t="s">
        <v>46</v>
      </c>
      <c r="B51" s="55">
        <v>31.7</v>
      </c>
      <c r="C51" s="55">
        <v>34.01</v>
      </c>
      <c r="D51" s="55"/>
      <c r="E51" s="55"/>
    </row>
    <row r="52" spans="1:5" x14ac:dyDescent="0.25">
      <c r="A52" s="54" t="s">
        <v>47</v>
      </c>
      <c r="B52" s="55">
        <v>48.84</v>
      </c>
      <c r="C52" s="55">
        <v>51.09</v>
      </c>
      <c r="D52" s="55">
        <v>7.45</v>
      </c>
      <c r="E52" s="55">
        <v>66.89</v>
      </c>
    </row>
    <row r="53" spans="1:5" x14ac:dyDescent="0.25">
      <c r="A53" s="54" t="s">
        <v>48</v>
      </c>
      <c r="B53" s="55">
        <v>11.68</v>
      </c>
      <c r="C53" s="55">
        <v>14.54</v>
      </c>
      <c r="D53" s="55"/>
      <c r="E53" s="55"/>
    </row>
    <row r="54" spans="1:5" x14ac:dyDescent="0.25">
      <c r="A54" s="54" t="s">
        <v>49</v>
      </c>
      <c r="B54" s="55"/>
      <c r="C54" s="55"/>
      <c r="D54" s="55"/>
      <c r="E54" s="55"/>
    </row>
    <row r="55" spans="1:5" x14ac:dyDescent="0.25">
      <c r="A55" s="54" t="s">
        <v>50</v>
      </c>
      <c r="B55" s="55">
        <v>68.55</v>
      </c>
      <c r="C55" s="55">
        <v>65.03</v>
      </c>
      <c r="D55" s="55">
        <v>14.62</v>
      </c>
      <c r="E55" s="55">
        <v>29.49</v>
      </c>
    </row>
    <row r="56" spans="1:5" x14ac:dyDescent="0.25">
      <c r="A56" s="54" t="s">
        <v>51</v>
      </c>
      <c r="B56" s="55">
        <v>72.239999999999995</v>
      </c>
      <c r="C56" s="55">
        <v>79.45</v>
      </c>
      <c r="D56" s="55">
        <v>12.77</v>
      </c>
      <c r="E56" s="55">
        <v>90.69</v>
      </c>
    </row>
    <row r="57" spans="1:5" x14ac:dyDescent="0.25">
      <c r="A57" s="54" t="s">
        <v>52</v>
      </c>
      <c r="B57" s="55">
        <v>48.15</v>
      </c>
      <c r="C57" s="55">
        <v>55.21</v>
      </c>
      <c r="D57" s="55">
        <v>11.56</v>
      </c>
      <c r="E57" s="55">
        <v>68.55</v>
      </c>
    </row>
    <row r="58" spans="1:5" x14ac:dyDescent="0.25">
      <c r="A58" s="54" t="s">
        <v>53</v>
      </c>
      <c r="B58" s="55">
        <v>74.260000000000005</v>
      </c>
      <c r="C58" s="55">
        <v>34.229999999999997</v>
      </c>
      <c r="D58" s="55"/>
      <c r="E58" s="55"/>
    </row>
    <row r="59" spans="1:5" x14ac:dyDescent="0.25">
      <c r="A59" s="54" t="s">
        <v>54</v>
      </c>
      <c r="B59" s="55">
        <v>63.66</v>
      </c>
      <c r="C59" s="55">
        <v>50.07</v>
      </c>
      <c r="D59" s="55"/>
      <c r="E59" s="55"/>
    </row>
    <row r="60" spans="1:5" x14ac:dyDescent="0.25">
      <c r="A60" s="54" t="s">
        <v>55</v>
      </c>
      <c r="B60" s="55">
        <v>28.09</v>
      </c>
      <c r="C60" s="55">
        <v>24.83</v>
      </c>
      <c r="D60" s="55">
        <v>7.73</v>
      </c>
      <c r="E60" s="55">
        <v>69.16</v>
      </c>
    </row>
    <row r="61" spans="1:5" x14ac:dyDescent="0.25">
      <c r="A61" s="54" t="s">
        <v>56</v>
      </c>
      <c r="B61" s="55">
        <v>21.59</v>
      </c>
      <c r="C61" s="55">
        <v>20.83</v>
      </c>
      <c r="D61" s="55">
        <v>7.12</v>
      </c>
      <c r="E61" s="55">
        <v>6.2</v>
      </c>
    </row>
    <row r="62" spans="1:5" x14ac:dyDescent="0.25">
      <c r="A62" s="54" t="s">
        <v>57</v>
      </c>
      <c r="B62" s="55">
        <v>29.31</v>
      </c>
      <c r="C62" s="55">
        <v>15.82</v>
      </c>
      <c r="D62" s="55">
        <v>0.56999999999999995</v>
      </c>
      <c r="E62" s="55">
        <v>53.62</v>
      </c>
    </row>
    <row r="63" spans="1:5" x14ac:dyDescent="0.25">
      <c r="A63" s="54" t="s">
        <v>58</v>
      </c>
      <c r="B63" s="55">
        <v>44.91</v>
      </c>
      <c r="C63" s="55">
        <v>27.64</v>
      </c>
      <c r="D63" s="55">
        <v>5.04</v>
      </c>
      <c r="E63" s="55">
        <v>76.099999999999994</v>
      </c>
    </row>
    <row r="64" spans="1:5" x14ac:dyDescent="0.25">
      <c r="A64" s="54" t="s">
        <v>59</v>
      </c>
      <c r="B64" s="55">
        <v>38.17</v>
      </c>
      <c r="C64" s="55">
        <v>57.42</v>
      </c>
      <c r="D64" s="55"/>
      <c r="E64" s="55"/>
    </row>
    <row r="65" spans="1:5" x14ac:dyDescent="0.25">
      <c r="A65" s="54" t="s">
        <v>60</v>
      </c>
      <c r="B65" s="55"/>
      <c r="C65" s="55"/>
      <c r="D65" s="55"/>
      <c r="E65" s="55"/>
    </row>
    <row r="66" spans="1:5" x14ac:dyDescent="0.25">
      <c r="A66" s="54" t="s">
        <v>61</v>
      </c>
      <c r="B66" s="55">
        <v>73.55</v>
      </c>
      <c r="C66" s="55">
        <v>78.03</v>
      </c>
      <c r="D66" s="55">
        <v>16.059999999999999</v>
      </c>
      <c r="E66" s="55">
        <v>68.23</v>
      </c>
    </row>
    <row r="67" spans="1:5" x14ac:dyDescent="0.25">
      <c r="A67" s="54" t="s">
        <v>737</v>
      </c>
      <c r="B67" s="55">
        <v>60.23</v>
      </c>
      <c r="C67" s="55">
        <v>50.37</v>
      </c>
      <c r="D67" s="55"/>
      <c r="E67" s="55"/>
    </row>
    <row r="68" spans="1:5" x14ac:dyDescent="0.25">
      <c r="A68" s="54" t="s">
        <v>62</v>
      </c>
      <c r="B68" s="55">
        <v>23.71</v>
      </c>
      <c r="C68" s="55">
        <v>7.74</v>
      </c>
      <c r="D68" s="55">
        <v>8.9642964888180003</v>
      </c>
      <c r="E68" s="55"/>
    </row>
    <row r="69" spans="1:5" x14ac:dyDescent="0.25">
      <c r="A69" s="54" t="s">
        <v>63</v>
      </c>
      <c r="B69" s="55"/>
      <c r="C69" s="55"/>
      <c r="D69" s="55"/>
      <c r="E69" s="55"/>
    </row>
    <row r="70" spans="1:5" x14ac:dyDescent="0.25">
      <c r="A70" s="54" t="s">
        <v>64</v>
      </c>
      <c r="B70" s="55"/>
      <c r="C70" s="55"/>
      <c r="D70" s="55">
        <v>3.13</v>
      </c>
      <c r="E70" s="55">
        <v>23.44</v>
      </c>
    </row>
    <row r="71" spans="1:5" x14ac:dyDescent="0.25">
      <c r="A71" s="54" t="s">
        <v>65</v>
      </c>
      <c r="B71" s="55">
        <v>38.130000000000003</v>
      </c>
      <c r="C71" s="55">
        <v>38.590000000000003</v>
      </c>
      <c r="D71" s="55">
        <v>7.75</v>
      </c>
      <c r="E71" s="55">
        <v>68.78</v>
      </c>
    </row>
    <row r="72" spans="1:5" x14ac:dyDescent="0.25">
      <c r="A72" s="54" t="s">
        <v>66</v>
      </c>
      <c r="B72" s="55">
        <v>31.98</v>
      </c>
      <c r="C72" s="55">
        <v>30.88</v>
      </c>
      <c r="D72" s="55">
        <v>23.55</v>
      </c>
      <c r="E72" s="55">
        <v>80.3</v>
      </c>
    </row>
    <row r="73" spans="1:5" x14ac:dyDescent="0.25">
      <c r="A73" s="54" t="s">
        <v>67</v>
      </c>
      <c r="B73" s="207"/>
      <c r="C73" s="55"/>
      <c r="D73" s="55"/>
      <c r="E73" s="55"/>
    </row>
    <row r="74" spans="1:5" x14ac:dyDescent="0.25">
      <c r="A74" s="54" t="s">
        <v>68</v>
      </c>
      <c r="B74" s="55">
        <v>24.64</v>
      </c>
      <c r="C74" s="55">
        <v>50.46</v>
      </c>
      <c r="D74" s="55"/>
      <c r="E74" s="55"/>
    </row>
    <row r="75" spans="1:5" x14ac:dyDescent="0.25">
      <c r="A75" s="54" t="s">
        <v>69</v>
      </c>
      <c r="B75" s="55">
        <v>34.770000000000003</v>
      </c>
      <c r="C75" s="55">
        <v>12.35</v>
      </c>
      <c r="D75" s="55"/>
      <c r="E75" s="55"/>
    </row>
    <row r="76" spans="1:5" x14ac:dyDescent="0.25">
      <c r="A76" s="54" t="s">
        <v>70</v>
      </c>
      <c r="B76" s="55">
        <v>62.25</v>
      </c>
      <c r="C76" s="55">
        <v>50.27</v>
      </c>
      <c r="D76" s="55">
        <v>2.9</v>
      </c>
      <c r="E76" s="55">
        <v>38.39</v>
      </c>
    </row>
    <row r="77" spans="1:5" x14ac:dyDescent="0.25">
      <c r="A77" s="54" t="s">
        <v>71</v>
      </c>
      <c r="B77" s="55">
        <v>39.659999999999997</v>
      </c>
      <c r="C77" s="55">
        <v>47.24</v>
      </c>
      <c r="D77" s="55">
        <v>13.67</v>
      </c>
      <c r="E77" s="55">
        <v>84.92</v>
      </c>
    </row>
    <row r="78" spans="1:5" x14ac:dyDescent="0.25">
      <c r="A78" s="54" t="s">
        <v>72</v>
      </c>
      <c r="B78" s="55">
        <v>38.39</v>
      </c>
      <c r="C78" s="55">
        <v>35.26</v>
      </c>
      <c r="D78" s="55">
        <v>4.24</v>
      </c>
      <c r="E78" s="55">
        <v>10.99</v>
      </c>
    </row>
    <row r="79" spans="1:5" x14ac:dyDescent="0.25">
      <c r="A79" s="54" t="s">
        <v>73</v>
      </c>
      <c r="B79" s="55">
        <v>34.299999999999997</v>
      </c>
      <c r="C79" s="55">
        <v>33.22</v>
      </c>
      <c r="D79" s="55">
        <v>10.36</v>
      </c>
      <c r="E79" s="55">
        <v>35.909999999999997</v>
      </c>
    </row>
    <row r="80" spans="1:5" x14ac:dyDescent="0.25">
      <c r="A80" s="54" t="s">
        <v>74</v>
      </c>
      <c r="B80" s="55"/>
      <c r="C80" s="55"/>
      <c r="D80" s="55"/>
      <c r="E80" s="55"/>
    </row>
    <row r="81" spans="1:5" x14ac:dyDescent="0.25">
      <c r="A81" s="54" t="s">
        <v>75</v>
      </c>
      <c r="B81" s="55"/>
      <c r="C81" s="55"/>
      <c r="D81" s="55"/>
      <c r="E81" s="55"/>
    </row>
    <row r="82" spans="1:5" x14ac:dyDescent="0.25">
      <c r="A82" s="54" t="s">
        <v>76</v>
      </c>
      <c r="B82" s="55">
        <v>51.46</v>
      </c>
      <c r="C82" s="55">
        <v>19.25</v>
      </c>
      <c r="D82" s="55"/>
      <c r="E82" s="55"/>
    </row>
    <row r="83" spans="1:5" x14ac:dyDescent="0.25">
      <c r="A83" s="54" t="s">
        <v>77</v>
      </c>
      <c r="B83" s="55">
        <v>26.86</v>
      </c>
      <c r="C83" s="55">
        <v>18.8</v>
      </c>
      <c r="D83" s="55"/>
      <c r="E83" s="55"/>
    </row>
    <row r="84" spans="1:5" x14ac:dyDescent="0.25">
      <c r="A84" s="54" t="s">
        <v>78</v>
      </c>
      <c r="B84" s="55">
        <v>104.04</v>
      </c>
      <c r="C84" s="55">
        <v>42.73</v>
      </c>
      <c r="D84" s="55"/>
      <c r="E84" s="55"/>
    </row>
    <row r="85" spans="1:5" x14ac:dyDescent="0.25">
      <c r="A85" s="54" t="s">
        <v>79</v>
      </c>
      <c r="B85" s="55">
        <v>31.6</v>
      </c>
      <c r="C85" s="55">
        <v>27.36</v>
      </c>
      <c r="D85" s="55"/>
      <c r="E85" s="55"/>
    </row>
    <row r="86" spans="1:5" x14ac:dyDescent="0.25">
      <c r="A86" s="54" t="s">
        <v>80</v>
      </c>
      <c r="B86" s="55">
        <v>59.76</v>
      </c>
      <c r="C86" s="55">
        <v>44.36</v>
      </c>
      <c r="D86" s="55">
        <v>0.09</v>
      </c>
      <c r="E86" s="55">
        <v>27.9</v>
      </c>
    </row>
    <row r="87" spans="1:5" x14ac:dyDescent="0.25">
      <c r="A87" s="54" t="s">
        <v>81</v>
      </c>
      <c r="B87" s="55">
        <v>56.49</v>
      </c>
      <c r="C87" s="55">
        <v>18.84</v>
      </c>
      <c r="D87" s="55"/>
      <c r="E87" s="55"/>
    </row>
    <row r="88" spans="1:5" x14ac:dyDescent="0.25">
      <c r="A88" s="54" t="s">
        <v>82</v>
      </c>
      <c r="B88" s="55">
        <v>58.86</v>
      </c>
      <c r="C88" s="55">
        <v>43.56</v>
      </c>
      <c r="D88" s="55">
        <v>3.02</v>
      </c>
      <c r="E88" s="55">
        <v>30.36</v>
      </c>
    </row>
    <row r="89" spans="1:5" x14ac:dyDescent="0.25">
      <c r="A89" s="54" t="s">
        <v>83</v>
      </c>
      <c r="B89" s="55">
        <v>187.09</v>
      </c>
      <c r="C89" s="55">
        <v>188</v>
      </c>
      <c r="D89" s="55">
        <v>29.71</v>
      </c>
      <c r="E89" s="55">
        <v>95.9</v>
      </c>
    </row>
    <row r="90" spans="1:5" x14ac:dyDescent="0.25">
      <c r="A90" s="54" t="s">
        <v>84</v>
      </c>
      <c r="B90" s="55">
        <v>82.27</v>
      </c>
      <c r="C90" s="55">
        <v>90.09</v>
      </c>
      <c r="D90" s="55">
        <v>13.8</v>
      </c>
      <c r="E90" s="55">
        <v>86.71</v>
      </c>
    </row>
    <row r="91" spans="1:5" x14ac:dyDescent="0.25">
      <c r="A91" s="54" t="s">
        <v>85</v>
      </c>
      <c r="B91" s="55">
        <v>42.85</v>
      </c>
      <c r="C91" s="55">
        <v>46.96</v>
      </c>
      <c r="D91" s="55">
        <v>13.78</v>
      </c>
      <c r="E91" s="55">
        <v>13.01</v>
      </c>
    </row>
    <row r="92" spans="1:5" x14ac:dyDescent="0.25">
      <c r="A92" s="54" t="s">
        <v>86</v>
      </c>
      <c r="B92" s="55">
        <v>22.03</v>
      </c>
      <c r="C92" s="55">
        <v>19.05</v>
      </c>
      <c r="D92" s="55">
        <v>7.01</v>
      </c>
      <c r="E92" s="55">
        <v>70.67</v>
      </c>
    </row>
    <row r="93" spans="1:5" x14ac:dyDescent="0.25">
      <c r="A93" s="54" t="s">
        <v>87</v>
      </c>
      <c r="B93" s="55">
        <v>19.170000000000002</v>
      </c>
      <c r="C93" s="55">
        <v>20.37</v>
      </c>
      <c r="D93" s="55">
        <v>5.43</v>
      </c>
      <c r="E93" s="55">
        <v>43.64</v>
      </c>
    </row>
    <row r="94" spans="1:5" x14ac:dyDescent="0.25">
      <c r="A94" s="54" t="s">
        <v>88</v>
      </c>
      <c r="B94" s="55">
        <v>23.84</v>
      </c>
      <c r="C94" s="55">
        <v>24.94</v>
      </c>
      <c r="D94" s="55"/>
      <c r="E94" s="55"/>
    </row>
    <row r="95" spans="1:5" x14ac:dyDescent="0.25">
      <c r="A95" s="54" t="s">
        <v>89</v>
      </c>
      <c r="B95" s="55">
        <v>37.32</v>
      </c>
      <c r="C95" s="55">
        <v>38.67</v>
      </c>
      <c r="D95" s="55"/>
      <c r="E95" s="55"/>
    </row>
    <row r="96" spans="1:5" x14ac:dyDescent="0.25">
      <c r="A96" s="54" t="s">
        <v>90</v>
      </c>
      <c r="B96" s="55">
        <v>87.88</v>
      </c>
      <c r="C96" s="55">
        <v>120.01</v>
      </c>
      <c r="D96" s="55">
        <v>21.45</v>
      </c>
      <c r="E96" s="55">
        <v>86.91</v>
      </c>
    </row>
    <row r="97" spans="1:5" x14ac:dyDescent="0.25">
      <c r="A97" s="54" t="s">
        <v>91</v>
      </c>
      <c r="B97" s="55"/>
      <c r="C97" s="55"/>
      <c r="D97" s="55"/>
      <c r="E97" s="55"/>
    </row>
    <row r="98" spans="1:5" x14ac:dyDescent="0.25">
      <c r="A98" s="54" t="s">
        <v>92</v>
      </c>
      <c r="B98" s="55"/>
      <c r="C98" s="55"/>
      <c r="D98" s="55">
        <v>13.04</v>
      </c>
      <c r="E98" s="55">
        <v>92.35</v>
      </c>
    </row>
    <row r="99" spans="1:5" x14ac:dyDescent="0.25">
      <c r="A99" s="54" t="s">
        <v>93</v>
      </c>
      <c r="B99" s="55">
        <v>28.22</v>
      </c>
      <c r="C99" s="55">
        <v>31.3</v>
      </c>
      <c r="D99" s="55">
        <v>6.84</v>
      </c>
      <c r="E99" s="55">
        <v>83.5</v>
      </c>
    </row>
    <row r="100" spans="1:5" x14ac:dyDescent="0.25">
      <c r="A100" s="54" t="s">
        <v>94</v>
      </c>
      <c r="B100" s="55">
        <v>48.5</v>
      </c>
      <c r="C100" s="55">
        <v>34.07</v>
      </c>
      <c r="D100" s="55">
        <v>0.45</v>
      </c>
      <c r="E100" s="55">
        <v>44.69</v>
      </c>
    </row>
    <row r="101" spans="1:5" x14ac:dyDescent="0.25">
      <c r="A101" s="54" t="s">
        <v>95</v>
      </c>
      <c r="B101" s="55"/>
      <c r="C101" s="55"/>
      <c r="D101" s="55">
        <v>13.81</v>
      </c>
      <c r="E101" s="55">
        <v>88.1</v>
      </c>
    </row>
    <row r="102" spans="1:5" x14ac:dyDescent="0.25">
      <c r="A102" s="54" t="s">
        <v>96</v>
      </c>
      <c r="B102" s="55">
        <v>57.26</v>
      </c>
      <c r="C102" s="55">
        <v>35.68</v>
      </c>
      <c r="D102" s="55">
        <v>1.8</v>
      </c>
      <c r="E102" s="55">
        <v>73.23</v>
      </c>
    </row>
    <row r="103" spans="1:5" x14ac:dyDescent="0.25">
      <c r="A103" s="54" t="s">
        <v>97</v>
      </c>
      <c r="B103" s="55">
        <v>26.26</v>
      </c>
      <c r="C103" s="55">
        <v>34.36</v>
      </c>
      <c r="D103" s="55">
        <v>22.7</v>
      </c>
      <c r="E103" s="55">
        <v>16.149999999999999</v>
      </c>
    </row>
    <row r="104" spans="1:5" x14ac:dyDescent="0.25">
      <c r="A104" s="54" t="s">
        <v>98</v>
      </c>
      <c r="B104" s="55">
        <v>24.08</v>
      </c>
      <c r="C104" s="55">
        <v>13.17</v>
      </c>
      <c r="D104" s="55">
        <v>3.15</v>
      </c>
      <c r="E104" s="55">
        <v>28.35</v>
      </c>
    </row>
    <row r="105" spans="1:5" x14ac:dyDescent="0.25">
      <c r="A105" s="54" t="s">
        <v>99</v>
      </c>
      <c r="B105" s="55">
        <v>92.01</v>
      </c>
      <c r="C105" s="55">
        <v>13.22</v>
      </c>
      <c r="D105" s="55"/>
      <c r="E105" s="55"/>
    </row>
    <row r="106" spans="1:5" x14ac:dyDescent="0.25">
      <c r="A106" s="54" t="s">
        <v>100</v>
      </c>
      <c r="B106" s="55"/>
      <c r="C106" s="55"/>
      <c r="D106" s="55"/>
      <c r="E106" s="55"/>
    </row>
    <row r="107" spans="1:5" x14ac:dyDescent="0.25">
      <c r="A107" s="54" t="s">
        <v>101</v>
      </c>
      <c r="B107" s="55">
        <v>37.69</v>
      </c>
      <c r="C107" s="55">
        <v>43.09</v>
      </c>
      <c r="D107" s="55">
        <v>14.18</v>
      </c>
      <c r="E107" s="55">
        <v>89.45</v>
      </c>
    </row>
    <row r="108" spans="1:5" x14ac:dyDescent="0.25">
      <c r="A108" s="54" t="s">
        <v>102</v>
      </c>
      <c r="B108" s="55">
        <v>52.53</v>
      </c>
      <c r="C108" s="55">
        <v>26.65</v>
      </c>
      <c r="D108" s="55"/>
      <c r="E108" s="55"/>
    </row>
    <row r="109" spans="1:5" x14ac:dyDescent="0.25">
      <c r="A109" s="54" t="s">
        <v>103</v>
      </c>
      <c r="B109" s="55">
        <v>47.83</v>
      </c>
      <c r="C109" s="55">
        <v>50.15</v>
      </c>
      <c r="D109" s="55">
        <v>4.29</v>
      </c>
      <c r="E109" s="55">
        <v>7.86</v>
      </c>
    </row>
    <row r="110" spans="1:5" x14ac:dyDescent="0.25">
      <c r="A110" s="54" t="s">
        <v>104</v>
      </c>
      <c r="B110" s="55">
        <v>66.790000000000006</v>
      </c>
      <c r="C110" s="55">
        <v>35.42</v>
      </c>
      <c r="D110" s="55">
        <v>17.559999999999999</v>
      </c>
      <c r="E110" s="55">
        <v>47.88</v>
      </c>
    </row>
    <row r="111" spans="1:5" x14ac:dyDescent="0.25">
      <c r="A111" s="54" t="s">
        <v>105</v>
      </c>
      <c r="B111" s="55">
        <v>41.49</v>
      </c>
      <c r="C111" s="55">
        <v>34.340000000000003</v>
      </c>
      <c r="D111" s="55"/>
      <c r="E111" s="55"/>
    </row>
    <row r="112" spans="1:5" x14ac:dyDescent="0.25">
      <c r="A112" s="54" t="s">
        <v>106</v>
      </c>
      <c r="B112" s="55">
        <v>61.8</v>
      </c>
      <c r="C112" s="55">
        <v>60.47</v>
      </c>
      <c r="D112" s="55">
        <v>16.63</v>
      </c>
      <c r="E112" s="55">
        <v>61.74</v>
      </c>
    </row>
    <row r="113" spans="1:5" x14ac:dyDescent="0.25">
      <c r="A113" s="54" t="s">
        <v>107</v>
      </c>
      <c r="B113" s="55">
        <v>43.91</v>
      </c>
      <c r="C113" s="55">
        <v>23.93</v>
      </c>
      <c r="D113" s="55"/>
      <c r="E113" s="55"/>
    </row>
    <row r="114" spans="1:5" x14ac:dyDescent="0.25">
      <c r="A114" s="54" t="s">
        <v>108</v>
      </c>
      <c r="B114" s="55"/>
      <c r="C114" s="55"/>
      <c r="D114" s="55"/>
      <c r="E114" s="55"/>
    </row>
    <row r="115" spans="1:5" x14ac:dyDescent="0.25">
      <c r="A115" s="54" t="s">
        <v>109</v>
      </c>
      <c r="B115" s="55">
        <v>98.71</v>
      </c>
      <c r="C115" s="55">
        <v>24.28</v>
      </c>
      <c r="D115" s="55"/>
      <c r="E115" s="55"/>
    </row>
    <row r="116" spans="1:5" x14ac:dyDescent="0.25">
      <c r="A116" s="54" t="s">
        <v>110</v>
      </c>
      <c r="B116" s="55">
        <v>34.67</v>
      </c>
      <c r="C116" s="55">
        <v>37.94</v>
      </c>
      <c r="D116" s="55"/>
      <c r="E116" s="55"/>
    </row>
    <row r="117" spans="1:5" x14ac:dyDescent="0.25">
      <c r="A117" s="54" t="s">
        <v>111</v>
      </c>
      <c r="B117" s="55"/>
      <c r="C117" s="55"/>
      <c r="D117" s="55"/>
      <c r="E117" s="55"/>
    </row>
    <row r="118" spans="1:5" x14ac:dyDescent="0.25">
      <c r="A118" s="54" t="s">
        <v>112</v>
      </c>
      <c r="B118" s="55">
        <v>79.290000000000006</v>
      </c>
      <c r="C118" s="55">
        <v>81.31</v>
      </c>
      <c r="D118" s="55">
        <v>11.71</v>
      </c>
      <c r="E118" s="55">
        <v>62.87</v>
      </c>
    </row>
    <row r="119" spans="1:5" x14ac:dyDescent="0.25">
      <c r="A119" s="54" t="s">
        <v>113</v>
      </c>
      <c r="B119" s="55">
        <v>193.97</v>
      </c>
      <c r="C119" s="55">
        <v>230.02</v>
      </c>
      <c r="D119" s="55">
        <v>6.71</v>
      </c>
      <c r="E119" s="55">
        <v>80.83</v>
      </c>
    </row>
    <row r="120" spans="1:5" x14ac:dyDescent="0.25">
      <c r="A120" s="54" t="s">
        <v>114</v>
      </c>
      <c r="B120" s="55">
        <v>32.01</v>
      </c>
      <c r="C120" s="55">
        <v>79.400000000000006</v>
      </c>
      <c r="D120" s="55"/>
      <c r="E120" s="55"/>
    </row>
    <row r="121" spans="1:5" x14ac:dyDescent="0.25">
      <c r="A121" s="54" t="s">
        <v>116</v>
      </c>
      <c r="B121" s="55">
        <v>39.04</v>
      </c>
      <c r="C121" s="55">
        <v>35.42</v>
      </c>
      <c r="D121" s="55">
        <v>0.54</v>
      </c>
      <c r="E121" s="55">
        <v>32.32</v>
      </c>
    </row>
    <row r="122" spans="1:5" x14ac:dyDescent="0.25">
      <c r="A122" s="54" t="s">
        <v>117</v>
      </c>
      <c r="B122" s="55">
        <v>36.17</v>
      </c>
      <c r="C122" s="55">
        <v>29.16</v>
      </c>
      <c r="D122" s="55"/>
      <c r="E122" s="55"/>
    </row>
    <row r="123" spans="1:5" x14ac:dyDescent="0.25">
      <c r="A123" s="54" t="s">
        <v>118</v>
      </c>
      <c r="B123" s="55">
        <v>64.45</v>
      </c>
      <c r="C123" s="55">
        <v>71.39</v>
      </c>
      <c r="D123" s="55">
        <v>28.15</v>
      </c>
      <c r="E123" s="55">
        <v>67.989999999999995</v>
      </c>
    </row>
    <row r="124" spans="1:5" x14ac:dyDescent="0.25">
      <c r="A124" s="54" t="s">
        <v>119</v>
      </c>
      <c r="B124" s="55">
        <v>72.290000000000006</v>
      </c>
      <c r="C124" s="55">
        <v>71.180000000000007</v>
      </c>
      <c r="D124" s="55"/>
      <c r="E124" s="55"/>
    </row>
    <row r="125" spans="1:5" x14ac:dyDescent="0.25">
      <c r="A125" s="54" t="s">
        <v>120</v>
      </c>
      <c r="B125" s="55">
        <v>38.71</v>
      </c>
      <c r="C125" s="55">
        <v>23.1</v>
      </c>
      <c r="D125" s="55">
        <v>0.89</v>
      </c>
      <c r="E125" s="55">
        <v>37.43</v>
      </c>
    </row>
    <row r="126" spans="1:5" x14ac:dyDescent="0.25">
      <c r="A126" s="54" t="s">
        <v>121</v>
      </c>
      <c r="B126" s="55">
        <v>116.02</v>
      </c>
      <c r="C126" s="55">
        <v>133.18</v>
      </c>
      <c r="D126" s="55"/>
      <c r="E126" s="55"/>
    </row>
    <row r="127" spans="1:5" x14ac:dyDescent="0.25">
      <c r="A127" s="54" t="s">
        <v>122</v>
      </c>
      <c r="B127" s="55"/>
      <c r="C127" s="55"/>
      <c r="D127" s="55"/>
      <c r="E127" s="55"/>
    </row>
    <row r="128" spans="1:5" x14ac:dyDescent="0.25">
      <c r="A128" s="54" t="s">
        <v>123</v>
      </c>
      <c r="B128" s="55">
        <v>69.08</v>
      </c>
      <c r="C128" s="55">
        <v>41.96</v>
      </c>
      <c r="D128" s="55"/>
      <c r="E128" s="55">
        <v>0.56000000000000005</v>
      </c>
    </row>
    <row r="129" spans="1:5" x14ac:dyDescent="0.25">
      <c r="A129" s="54" t="s">
        <v>124</v>
      </c>
      <c r="B129" s="55">
        <v>55.3</v>
      </c>
      <c r="C129" s="55">
        <v>42.3</v>
      </c>
      <c r="D129" s="55">
        <v>2.23</v>
      </c>
      <c r="E129" s="55">
        <v>57.29</v>
      </c>
    </row>
    <row r="130" spans="1:5" x14ac:dyDescent="0.25">
      <c r="A130" s="54" t="s">
        <v>125</v>
      </c>
      <c r="B130" s="55">
        <v>39.67</v>
      </c>
      <c r="C130" s="55">
        <v>37.869999999999997</v>
      </c>
      <c r="D130" s="55">
        <v>15.17</v>
      </c>
      <c r="E130" s="55">
        <v>82.1</v>
      </c>
    </row>
    <row r="131" spans="1:5" x14ac:dyDescent="0.25">
      <c r="A131" s="54" t="s">
        <v>126</v>
      </c>
      <c r="B131" s="55"/>
      <c r="C131" s="55"/>
      <c r="D131" s="55"/>
      <c r="E131" s="55"/>
    </row>
    <row r="132" spans="1:5" x14ac:dyDescent="0.25">
      <c r="A132" s="54" t="s">
        <v>127</v>
      </c>
      <c r="B132" s="55"/>
      <c r="C132" s="55"/>
      <c r="D132" s="55">
        <v>5.15</v>
      </c>
      <c r="E132" s="55">
        <v>33.96</v>
      </c>
    </row>
    <row r="133" spans="1:5" x14ac:dyDescent="0.25">
      <c r="A133" s="54" t="s">
        <v>128</v>
      </c>
      <c r="B133" s="55"/>
      <c r="C133" s="55"/>
      <c r="D133" s="55"/>
      <c r="E133" s="55"/>
    </row>
    <row r="134" spans="1:5" x14ac:dyDescent="0.25">
      <c r="A134" s="54" t="s">
        <v>129</v>
      </c>
      <c r="B134" s="55">
        <v>57.39</v>
      </c>
      <c r="C134" s="55">
        <v>59.75</v>
      </c>
      <c r="D134" s="55"/>
      <c r="E134" s="55"/>
    </row>
    <row r="135" spans="1:5" x14ac:dyDescent="0.25">
      <c r="A135" s="54" t="s">
        <v>130</v>
      </c>
      <c r="B135" s="55">
        <v>64.5</v>
      </c>
      <c r="C135" s="55">
        <v>41.06</v>
      </c>
      <c r="D135" s="55"/>
      <c r="E135" s="55"/>
    </row>
    <row r="136" spans="1:5" x14ac:dyDescent="0.25">
      <c r="A136" s="54" t="s">
        <v>131</v>
      </c>
      <c r="B136" s="55">
        <v>46.62</v>
      </c>
      <c r="C136" s="55">
        <v>37.11</v>
      </c>
      <c r="D136" s="55"/>
      <c r="E136" s="55"/>
    </row>
    <row r="137" spans="1:5" x14ac:dyDescent="0.25">
      <c r="A137" s="54" t="s">
        <v>132</v>
      </c>
      <c r="B137" s="55">
        <v>72.67</v>
      </c>
      <c r="C137" s="55">
        <v>40.72</v>
      </c>
      <c r="D137" s="55">
        <v>11.69</v>
      </c>
      <c r="E137" s="55">
        <v>5.87</v>
      </c>
    </row>
    <row r="138" spans="1:5" x14ac:dyDescent="0.25">
      <c r="A138" s="54" t="s">
        <v>133</v>
      </c>
      <c r="B138" s="55">
        <v>27.99</v>
      </c>
      <c r="C138" s="55">
        <v>19.96</v>
      </c>
      <c r="D138" s="55">
        <v>6.08</v>
      </c>
      <c r="E138" s="55">
        <v>34.19</v>
      </c>
    </row>
    <row r="139" spans="1:5" x14ac:dyDescent="0.25">
      <c r="A139" s="54" t="s">
        <v>134</v>
      </c>
      <c r="B139" s="55">
        <v>47.46</v>
      </c>
      <c r="C139" s="55">
        <v>36.659999999999997</v>
      </c>
      <c r="D139" s="55">
        <v>1.24</v>
      </c>
      <c r="E139" s="55">
        <v>39.14</v>
      </c>
    </row>
    <row r="140" spans="1:5" x14ac:dyDescent="0.25">
      <c r="A140" s="54" t="s">
        <v>741</v>
      </c>
      <c r="B140" s="55">
        <v>101.7</v>
      </c>
      <c r="C140" s="55">
        <v>48.8</v>
      </c>
      <c r="D140" s="55"/>
      <c r="E140" s="55"/>
    </row>
    <row r="141" spans="1:5" x14ac:dyDescent="0.25">
      <c r="A141" s="54" t="s">
        <v>135</v>
      </c>
      <c r="B141" s="55">
        <v>42.89</v>
      </c>
      <c r="C141" s="55">
        <v>9.1</v>
      </c>
      <c r="D141" s="55">
        <v>1.1599999999999999</v>
      </c>
      <c r="E141" s="55">
        <v>68.319999999999993</v>
      </c>
    </row>
    <row r="142" spans="1:5" x14ac:dyDescent="0.25">
      <c r="A142" s="54" t="s">
        <v>136</v>
      </c>
      <c r="B142" s="55">
        <v>74.78</v>
      </c>
      <c r="C142" s="55">
        <v>86.46</v>
      </c>
      <c r="D142" s="55">
        <v>18.579999999999998</v>
      </c>
      <c r="E142" s="55">
        <v>67.84</v>
      </c>
    </row>
    <row r="143" spans="1:5" x14ac:dyDescent="0.25">
      <c r="A143" s="54" t="s">
        <v>137</v>
      </c>
      <c r="B143" s="55"/>
      <c r="C143" s="55"/>
      <c r="D143" s="55"/>
      <c r="E143" s="55"/>
    </row>
    <row r="144" spans="1:5" x14ac:dyDescent="0.25">
      <c r="A144" s="54" t="s">
        <v>138</v>
      </c>
      <c r="B144" s="55"/>
      <c r="C144" s="55"/>
      <c r="D144" s="55">
        <v>8.58</v>
      </c>
      <c r="E144" s="55">
        <v>16.989999999999998</v>
      </c>
    </row>
    <row r="145" spans="1:5" x14ac:dyDescent="0.25">
      <c r="A145" s="54" t="s">
        <v>139</v>
      </c>
      <c r="B145" s="55">
        <v>55.42</v>
      </c>
      <c r="C145" s="55">
        <v>41.23</v>
      </c>
      <c r="D145" s="55">
        <v>0.54</v>
      </c>
      <c r="E145" s="55">
        <v>45.79</v>
      </c>
    </row>
    <row r="146" spans="1:5" x14ac:dyDescent="0.25">
      <c r="A146" s="54" t="s">
        <v>140</v>
      </c>
      <c r="B146" s="55">
        <v>32.96</v>
      </c>
      <c r="C146" s="55">
        <v>16.62</v>
      </c>
      <c r="D146" s="55"/>
      <c r="E146" s="55"/>
    </row>
    <row r="147" spans="1:5" x14ac:dyDescent="0.25">
      <c r="A147" s="54" t="s">
        <v>141</v>
      </c>
      <c r="B147" s="55">
        <v>13.18</v>
      </c>
      <c r="C147" s="55">
        <v>13.17</v>
      </c>
      <c r="D147" s="55">
        <v>1.9</v>
      </c>
      <c r="E147" s="55">
        <v>2.16</v>
      </c>
    </row>
    <row r="148" spans="1:5" x14ac:dyDescent="0.25">
      <c r="A148" s="54" t="s">
        <v>738</v>
      </c>
      <c r="B148" s="55">
        <v>69.17</v>
      </c>
      <c r="C148" s="55">
        <v>55.4</v>
      </c>
      <c r="D148" s="55">
        <v>3.42</v>
      </c>
      <c r="E148" s="55">
        <v>82.31</v>
      </c>
    </row>
    <row r="149" spans="1:5" x14ac:dyDescent="0.25">
      <c r="A149" s="54" t="s">
        <v>142</v>
      </c>
      <c r="B149" s="55">
        <v>54.87</v>
      </c>
      <c r="C149" s="55">
        <v>73.45</v>
      </c>
      <c r="D149" s="55"/>
      <c r="E149" s="55"/>
    </row>
    <row r="150" spans="1:5" x14ac:dyDescent="0.25">
      <c r="A150" s="54" t="s">
        <v>143</v>
      </c>
      <c r="B150" s="55">
        <v>33.049999999999997</v>
      </c>
      <c r="C150" s="55">
        <v>35.47</v>
      </c>
      <c r="D150" s="55">
        <v>18.43</v>
      </c>
      <c r="E150" s="55">
        <v>19.12</v>
      </c>
    </row>
    <row r="151" spans="1:5" x14ac:dyDescent="0.25">
      <c r="A151" s="54" t="s">
        <v>144</v>
      </c>
      <c r="B151" s="55">
        <v>48.08</v>
      </c>
      <c r="C151" s="55">
        <v>50.79</v>
      </c>
      <c r="D151" s="55">
        <v>1.1200000000000001</v>
      </c>
      <c r="E151" s="55">
        <v>15.8</v>
      </c>
    </row>
    <row r="152" spans="1:5" x14ac:dyDescent="0.25">
      <c r="A152" s="54" t="s">
        <v>145</v>
      </c>
      <c r="B152" s="55">
        <v>17.55</v>
      </c>
      <c r="C152" s="55">
        <v>8.24</v>
      </c>
      <c r="D152" s="55">
        <v>2.13</v>
      </c>
      <c r="E152" s="55">
        <v>77.23</v>
      </c>
    </row>
    <row r="153" spans="1:5" x14ac:dyDescent="0.25">
      <c r="A153" s="54" t="s">
        <v>146</v>
      </c>
      <c r="B153" s="55">
        <v>75.349999999999994</v>
      </c>
      <c r="C153" s="55">
        <v>48.85</v>
      </c>
      <c r="D153" s="55">
        <v>26.52</v>
      </c>
      <c r="E153" s="55">
        <v>74.150000000000006</v>
      </c>
    </row>
    <row r="154" spans="1:5" x14ac:dyDescent="0.25">
      <c r="A154" s="54" t="s">
        <v>147</v>
      </c>
      <c r="B154" s="55">
        <v>45.31</v>
      </c>
      <c r="C154" s="55">
        <v>42.26</v>
      </c>
      <c r="D154" s="55"/>
      <c r="E154" s="55"/>
    </row>
    <row r="155" spans="1:5" x14ac:dyDescent="0.25">
      <c r="A155" s="54" t="s">
        <v>148</v>
      </c>
      <c r="B155" s="55"/>
      <c r="C155" s="55"/>
      <c r="D155" s="55"/>
      <c r="E155" s="55"/>
    </row>
    <row r="156" spans="1:5" x14ac:dyDescent="0.25">
      <c r="A156" s="54" t="s">
        <v>149</v>
      </c>
      <c r="B156" s="55">
        <v>30.6</v>
      </c>
      <c r="C156" s="55">
        <v>35.5</v>
      </c>
      <c r="D156" s="55">
        <v>6.25</v>
      </c>
      <c r="E156" s="55">
        <v>11.23</v>
      </c>
    </row>
    <row r="157" spans="1:5" x14ac:dyDescent="0.25">
      <c r="A157" s="54" t="s">
        <v>150</v>
      </c>
      <c r="B157" s="55">
        <v>22.6</v>
      </c>
      <c r="C157" s="55">
        <v>24.26</v>
      </c>
      <c r="D157" s="55">
        <v>4.66</v>
      </c>
      <c r="E157" s="55">
        <v>11.39</v>
      </c>
    </row>
    <row r="158" spans="1:5" x14ac:dyDescent="0.25">
      <c r="A158" s="54" t="s">
        <v>151</v>
      </c>
      <c r="B158" s="55">
        <v>40.880000000000003</v>
      </c>
      <c r="C158" s="55">
        <v>30.95</v>
      </c>
      <c r="D158" s="55">
        <v>57.68</v>
      </c>
      <c r="E158" s="55">
        <v>82.57</v>
      </c>
    </row>
    <row r="159" spans="1:5" x14ac:dyDescent="0.25">
      <c r="A159" s="54" t="s">
        <v>152</v>
      </c>
      <c r="B159" s="55">
        <v>50.27</v>
      </c>
      <c r="C159" s="55">
        <v>54.29</v>
      </c>
      <c r="D159" s="55">
        <v>7.74</v>
      </c>
      <c r="E159" s="55">
        <v>79.97</v>
      </c>
    </row>
    <row r="160" spans="1:5" x14ac:dyDescent="0.25">
      <c r="A160" s="54" t="s">
        <v>153</v>
      </c>
      <c r="B160" s="55">
        <v>42.08</v>
      </c>
      <c r="C160" s="55">
        <v>43.11</v>
      </c>
      <c r="D160" s="55">
        <v>4.9800000000000004</v>
      </c>
      <c r="E160" s="55">
        <v>76.19</v>
      </c>
    </row>
    <row r="161" spans="1:5" x14ac:dyDescent="0.25">
      <c r="A161" s="54" t="s">
        <v>154</v>
      </c>
      <c r="B161" s="55">
        <v>44.33</v>
      </c>
      <c r="C161" s="55">
        <v>68.22</v>
      </c>
      <c r="D161" s="55"/>
      <c r="E161" s="55"/>
    </row>
    <row r="162" spans="1:5" x14ac:dyDescent="0.25">
      <c r="A162" s="54" t="s">
        <v>155</v>
      </c>
      <c r="B162" s="55">
        <v>37.26</v>
      </c>
      <c r="C162" s="55">
        <v>51.04</v>
      </c>
      <c r="D162" s="55"/>
      <c r="E162" s="55"/>
    </row>
    <row r="163" spans="1:5" x14ac:dyDescent="0.25">
      <c r="A163" s="54" t="s">
        <v>156</v>
      </c>
      <c r="B163" s="55">
        <v>43.55</v>
      </c>
      <c r="C163" s="55">
        <v>41.43</v>
      </c>
      <c r="D163" s="55">
        <v>9.01</v>
      </c>
      <c r="E163" s="55">
        <v>80.13</v>
      </c>
    </row>
    <row r="164" spans="1:5" x14ac:dyDescent="0.25">
      <c r="A164" s="54" t="s">
        <v>157</v>
      </c>
      <c r="B164" s="55">
        <v>20.69</v>
      </c>
      <c r="C164" s="55">
        <v>26.04</v>
      </c>
      <c r="D164" s="55">
        <v>11.52</v>
      </c>
      <c r="E164" s="55">
        <v>22.31</v>
      </c>
    </row>
    <row r="165" spans="1:5" x14ac:dyDescent="0.25">
      <c r="A165" s="54" t="s">
        <v>158</v>
      </c>
      <c r="B165" s="55">
        <v>32.770000000000003</v>
      </c>
      <c r="C165" s="55">
        <v>18.239999999999998</v>
      </c>
      <c r="D165" s="55"/>
      <c r="E165" s="55"/>
    </row>
    <row r="166" spans="1:5" x14ac:dyDescent="0.25">
      <c r="A166" s="54" t="s">
        <v>159</v>
      </c>
      <c r="B166" s="55">
        <v>46.43</v>
      </c>
      <c r="C166" s="55">
        <v>31.15</v>
      </c>
      <c r="D166" s="55">
        <v>1.1399999999999999</v>
      </c>
      <c r="E166" s="55">
        <v>12.16</v>
      </c>
    </row>
    <row r="167" spans="1:5" x14ac:dyDescent="0.25">
      <c r="A167" s="54" t="s">
        <v>160</v>
      </c>
      <c r="B167" s="55"/>
      <c r="C167" s="55"/>
      <c r="D167" s="55"/>
      <c r="E167" s="55"/>
    </row>
    <row r="168" spans="1:5" x14ac:dyDescent="0.25">
      <c r="A168" s="54" t="s">
        <v>161</v>
      </c>
      <c r="B168" s="55"/>
      <c r="C168" s="55"/>
      <c r="D168" s="55">
        <v>28.81</v>
      </c>
      <c r="E168" s="55">
        <v>10.56</v>
      </c>
    </row>
    <row r="169" spans="1:5" x14ac:dyDescent="0.25">
      <c r="A169" s="54" t="s">
        <v>162</v>
      </c>
      <c r="B169" s="55">
        <v>28.56</v>
      </c>
      <c r="C169" s="55">
        <v>34.840000000000003</v>
      </c>
      <c r="D169" s="55"/>
      <c r="E169" s="55"/>
    </row>
    <row r="170" spans="1:5" x14ac:dyDescent="0.25">
      <c r="A170" s="54" t="s">
        <v>163</v>
      </c>
      <c r="B170" s="55">
        <v>35.409999999999997</v>
      </c>
      <c r="C170" s="55">
        <v>21.73</v>
      </c>
      <c r="D170" s="55">
        <v>1.1000000000000001</v>
      </c>
      <c r="E170" s="55">
        <v>33.31</v>
      </c>
    </row>
    <row r="171" spans="1:5" x14ac:dyDescent="0.25">
      <c r="A171" s="54" t="s">
        <v>164</v>
      </c>
      <c r="B171" s="55">
        <v>61.26</v>
      </c>
      <c r="C171" s="55">
        <v>52.45</v>
      </c>
      <c r="D171" s="55"/>
      <c r="E171" s="55"/>
    </row>
    <row r="172" spans="1:5" x14ac:dyDescent="0.25">
      <c r="A172" s="54" t="s">
        <v>165</v>
      </c>
      <c r="B172" s="55">
        <v>93.52</v>
      </c>
      <c r="C172" s="55">
        <v>81.239999999999995</v>
      </c>
      <c r="D172" s="55">
        <v>88.52</v>
      </c>
      <c r="E172" s="55">
        <v>17.690000000000001</v>
      </c>
    </row>
    <row r="173" spans="1:5" x14ac:dyDescent="0.25">
      <c r="A173" s="54" t="s">
        <v>166</v>
      </c>
      <c r="B173" s="55">
        <v>48.03</v>
      </c>
      <c r="C173" s="55">
        <v>26.05</v>
      </c>
      <c r="D173" s="55">
        <v>0.06</v>
      </c>
      <c r="E173" s="55">
        <v>3.32</v>
      </c>
    </row>
    <row r="174" spans="1:5" x14ac:dyDescent="0.25">
      <c r="A174" s="54" t="s">
        <v>167</v>
      </c>
      <c r="B174" s="55">
        <v>149.08000000000001</v>
      </c>
      <c r="C174" s="55">
        <v>173.35</v>
      </c>
      <c r="D174" s="55">
        <v>49.17</v>
      </c>
      <c r="E174" s="55">
        <v>76.64</v>
      </c>
    </row>
    <row r="175" spans="1:5" x14ac:dyDescent="0.25">
      <c r="A175" s="54" t="s">
        <v>168</v>
      </c>
      <c r="B175" s="55"/>
      <c r="C175" s="55"/>
      <c r="D175" s="55"/>
      <c r="E175" s="55"/>
    </row>
    <row r="176" spans="1:5" x14ac:dyDescent="0.25">
      <c r="A176" s="54" t="s">
        <v>169</v>
      </c>
      <c r="B176" s="55">
        <v>92.88</v>
      </c>
      <c r="C176" s="55">
        <v>96.3</v>
      </c>
      <c r="D176" s="55">
        <v>10.91</v>
      </c>
      <c r="E176" s="55">
        <v>88.84</v>
      </c>
    </row>
    <row r="177" spans="1:5" x14ac:dyDescent="0.25">
      <c r="A177" s="54" t="s">
        <v>170</v>
      </c>
      <c r="B177" s="55">
        <v>72.55</v>
      </c>
      <c r="C177" s="55">
        <v>82.21</v>
      </c>
      <c r="D177" s="55">
        <v>6.24</v>
      </c>
      <c r="E177" s="55">
        <v>84.67</v>
      </c>
    </row>
    <row r="178" spans="1:5" x14ac:dyDescent="0.25">
      <c r="A178" s="54" t="s">
        <v>171</v>
      </c>
      <c r="B178" s="55"/>
      <c r="C178" s="55"/>
      <c r="D178" s="55">
        <v>1.01</v>
      </c>
      <c r="E178" s="55">
        <v>6.01</v>
      </c>
    </row>
    <row r="179" spans="1:5" x14ac:dyDescent="0.25">
      <c r="A179" s="54" t="s">
        <v>172</v>
      </c>
      <c r="B179" s="55">
        <v>66.72</v>
      </c>
      <c r="C179" s="55">
        <v>14.06</v>
      </c>
      <c r="D179" s="55"/>
      <c r="E179" s="55"/>
    </row>
    <row r="180" spans="1:5" x14ac:dyDescent="0.25">
      <c r="A180" s="54" t="s">
        <v>173</v>
      </c>
      <c r="B180" s="55">
        <v>28.41</v>
      </c>
      <c r="C180" s="55">
        <v>29.77</v>
      </c>
      <c r="D180" s="55">
        <v>4.6399999999999997</v>
      </c>
      <c r="E180" s="55">
        <v>47.15</v>
      </c>
    </row>
    <row r="181" spans="1:5" x14ac:dyDescent="0.25">
      <c r="A181" s="54" t="s">
        <v>174</v>
      </c>
      <c r="B181" s="55"/>
      <c r="C181" s="55"/>
      <c r="D181" s="55"/>
      <c r="E181" s="55"/>
    </row>
    <row r="182" spans="1:5" x14ac:dyDescent="0.25">
      <c r="A182" s="54" t="s">
        <v>175</v>
      </c>
      <c r="B182" s="55">
        <v>31.43</v>
      </c>
      <c r="C182" s="55">
        <v>34.090000000000003</v>
      </c>
      <c r="D182" s="55">
        <v>7.05</v>
      </c>
      <c r="E182" s="55">
        <v>69.41</v>
      </c>
    </row>
    <row r="183" spans="1:5" x14ac:dyDescent="0.25">
      <c r="A183" s="54" t="s">
        <v>176</v>
      </c>
      <c r="B183" s="55">
        <v>29.08</v>
      </c>
      <c r="C183" s="55">
        <v>21.89</v>
      </c>
      <c r="D183" s="55">
        <v>0.89</v>
      </c>
      <c r="E183" s="55">
        <v>67.92</v>
      </c>
    </row>
    <row r="184" spans="1:5" x14ac:dyDescent="0.25">
      <c r="A184" s="54" t="s">
        <v>177</v>
      </c>
      <c r="B184" s="55"/>
      <c r="C184" s="55"/>
      <c r="D184" s="55">
        <v>34.549999999999997</v>
      </c>
      <c r="E184" s="55">
        <v>86.37</v>
      </c>
    </row>
    <row r="185" spans="1:5" x14ac:dyDescent="0.25">
      <c r="A185" s="54" t="s">
        <v>178</v>
      </c>
      <c r="B185" s="55"/>
      <c r="C185" s="55"/>
      <c r="D185" s="55"/>
      <c r="E185" s="55"/>
    </row>
    <row r="186" spans="1:5" x14ac:dyDescent="0.25">
      <c r="A186" s="54" t="s">
        <v>179</v>
      </c>
      <c r="B186" s="55"/>
      <c r="C186" s="55"/>
      <c r="D186" s="55"/>
      <c r="E186" s="55"/>
    </row>
    <row r="187" spans="1:5" x14ac:dyDescent="0.25">
      <c r="A187" s="54" t="s">
        <v>180</v>
      </c>
      <c r="B187" s="55">
        <v>55.23</v>
      </c>
      <c r="C187" s="55">
        <v>35.229999999999997</v>
      </c>
      <c r="D187" s="55">
        <v>0.44</v>
      </c>
      <c r="E187" s="55">
        <v>18.399999999999999</v>
      </c>
    </row>
    <row r="188" spans="1:5" x14ac:dyDescent="0.25">
      <c r="A188" s="54" t="s">
        <v>181</v>
      </c>
      <c r="B188" s="55">
        <v>11.82</v>
      </c>
      <c r="C188" s="55">
        <v>9.69</v>
      </c>
      <c r="D188" s="55"/>
      <c r="E188" s="55"/>
    </row>
    <row r="189" spans="1:5" x14ac:dyDescent="0.25">
      <c r="A189" s="54" t="s">
        <v>182</v>
      </c>
      <c r="B189" s="55"/>
      <c r="C189" s="55"/>
      <c r="D189" s="55">
        <v>7</v>
      </c>
      <c r="E189" s="55">
        <v>10.47</v>
      </c>
    </row>
    <row r="190" spans="1:5" x14ac:dyDescent="0.25">
      <c r="A190" s="54" t="s">
        <v>184</v>
      </c>
      <c r="B190" s="55">
        <v>41.12</v>
      </c>
      <c r="C190" s="55">
        <v>45.32</v>
      </c>
      <c r="D190" s="55">
        <v>13.22</v>
      </c>
      <c r="E190" s="55">
        <v>74.33</v>
      </c>
    </row>
    <row r="191" spans="1:5" x14ac:dyDescent="0.25">
      <c r="A191" s="54" t="s">
        <v>185</v>
      </c>
      <c r="B191" s="55">
        <v>53.93</v>
      </c>
      <c r="C191" s="55">
        <v>64.98</v>
      </c>
      <c r="D191" s="55">
        <v>11.4</v>
      </c>
      <c r="E191" s="55">
        <v>91.68</v>
      </c>
    </row>
    <row r="192" spans="1:5" x14ac:dyDescent="0.25">
      <c r="A192" s="54" t="s">
        <v>186</v>
      </c>
      <c r="B192" s="55"/>
      <c r="C192" s="55"/>
      <c r="D192" s="55"/>
      <c r="E192" s="55"/>
    </row>
    <row r="193" spans="1:5" x14ac:dyDescent="0.25">
      <c r="A193" s="54" t="s">
        <v>187</v>
      </c>
      <c r="B193" s="55">
        <v>40.99</v>
      </c>
      <c r="C193" s="55">
        <v>15.75</v>
      </c>
      <c r="D193" s="55"/>
      <c r="E193" s="55"/>
    </row>
    <row r="194" spans="1:5" x14ac:dyDescent="0.25">
      <c r="A194" s="54" t="s">
        <v>188</v>
      </c>
      <c r="B194" s="55">
        <v>17.5</v>
      </c>
      <c r="C194" s="55">
        <v>15.12</v>
      </c>
      <c r="D194" s="55">
        <v>2.37</v>
      </c>
      <c r="E194" s="55">
        <v>25.13</v>
      </c>
    </row>
    <row r="195" spans="1:5" x14ac:dyDescent="0.25">
      <c r="A195" s="54" t="s">
        <v>189</v>
      </c>
      <c r="B195" s="55">
        <v>54.63</v>
      </c>
      <c r="C195" s="55">
        <v>68.17</v>
      </c>
      <c r="D195" s="55"/>
      <c r="E195" s="55"/>
    </row>
    <row r="196" spans="1:5" x14ac:dyDescent="0.25">
      <c r="A196" s="54" t="s">
        <v>190</v>
      </c>
      <c r="B196" s="55"/>
      <c r="C196" s="55"/>
      <c r="D196" s="55">
        <v>7.38</v>
      </c>
      <c r="E196" s="55">
        <v>8.65</v>
      </c>
    </row>
    <row r="197" spans="1:5" x14ac:dyDescent="0.25">
      <c r="A197" s="54" t="s">
        <v>191</v>
      </c>
      <c r="B197" s="55">
        <v>60.19</v>
      </c>
      <c r="C197" s="55">
        <v>40.94</v>
      </c>
      <c r="D197" s="55">
        <v>0.17</v>
      </c>
      <c r="E197" s="55">
        <v>51.3</v>
      </c>
    </row>
    <row r="198" spans="1:5" x14ac:dyDescent="0.25">
      <c r="A198" s="54" t="s">
        <v>192</v>
      </c>
      <c r="B198" s="55">
        <v>74.08</v>
      </c>
      <c r="C198" s="55">
        <v>21.66</v>
      </c>
      <c r="D198" s="55"/>
      <c r="E198" s="55"/>
    </row>
    <row r="199" spans="1:5" x14ac:dyDescent="0.25">
      <c r="A199" s="54" t="s">
        <v>193</v>
      </c>
      <c r="B199" s="55"/>
      <c r="C199" s="55"/>
      <c r="D199" s="55"/>
      <c r="E199" s="55"/>
    </row>
    <row r="200" spans="1:5" x14ac:dyDescent="0.25">
      <c r="A200" s="54" t="s">
        <v>194</v>
      </c>
      <c r="B200" s="55">
        <v>55.94</v>
      </c>
      <c r="C200" s="55">
        <v>43.54</v>
      </c>
      <c r="D200" s="55">
        <v>5.24</v>
      </c>
      <c r="E200" s="55">
        <v>81.099999999999994</v>
      </c>
    </row>
    <row r="201" spans="1:5" x14ac:dyDescent="0.25">
      <c r="A201" s="54" t="s">
        <v>195</v>
      </c>
      <c r="B201" s="55">
        <v>29.32</v>
      </c>
      <c r="C201" s="55">
        <v>24.8</v>
      </c>
      <c r="D201" s="55">
        <v>2.5299999999999998</v>
      </c>
      <c r="E201" s="55">
        <v>80.209999999999994</v>
      </c>
    </row>
    <row r="202" spans="1:5" x14ac:dyDescent="0.25">
      <c r="A202" s="54" t="s">
        <v>196</v>
      </c>
      <c r="B202" s="55">
        <v>31.11</v>
      </c>
      <c r="C202" s="55">
        <v>22.47</v>
      </c>
      <c r="D202" s="55"/>
      <c r="E202" s="55"/>
    </row>
    <row r="203" spans="1:5" x14ac:dyDescent="0.25">
      <c r="A203" s="54" t="s">
        <v>197</v>
      </c>
      <c r="B203" s="55"/>
      <c r="C203" s="55"/>
      <c r="D203" s="55"/>
      <c r="E203" s="55"/>
    </row>
    <row r="204" spans="1:5" x14ac:dyDescent="0.25">
      <c r="A204" s="54" t="s">
        <v>198</v>
      </c>
      <c r="B204" s="55"/>
      <c r="C204" s="55"/>
      <c r="D204" s="55"/>
      <c r="E204" s="55"/>
    </row>
    <row r="205" spans="1:5" x14ac:dyDescent="0.25">
      <c r="A205" s="54" t="s">
        <v>199</v>
      </c>
      <c r="B205" s="55">
        <v>25.35</v>
      </c>
      <c r="C205" s="55">
        <v>18.14</v>
      </c>
      <c r="D205" s="55">
        <v>1.79</v>
      </c>
      <c r="E205" s="55">
        <v>19.79</v>
      </c>
    </row>
    <row r="206" spans="1:5" x14ac:dyDescent="0.25">
      <c r="A206" s="54" t="s">
        <v>200</v>
      </c>
      <c r="B206" s="55">
        <v>55.61</v>
      </c>
      <c r="C206" s="55">
        <v>47.95</v>
      </c>
      <c r="D206" s="55">
        <v>4.9800000000000004</v>
      </c>
      <c r="E206" s="55">
        <v>46.72</v>
      </c>
    </row>
    <row r="207" spans="1:5" x14ac:dyDescent="0.25">
      <c r="A207" s="54" t="s">
        <v>201</v>
      </c>
      <c r="B207" s="55">
        <v>72.430000000000007</v>
      </c>
      <c r="C207" s="55">
        <v>100.38</v>
      </c>
      <c r="D207" s="55"/>
      <c r="E207" s="55"/>
    </row>
    <row r="208" spans="1:5" x14ac:dyDescent="0.25">
      <c r="A208" s="54" t="s">
        <v>202</v>
      </c>
      <c r="B208" s="55">
        <v>31.93</v>
      </c>
      <c r="C208" s="55">
        <v>30.53</v>
      </c>
      <c r="D208" s="55">
        <v>21.07</v>
      </c>
      <c r="E208" s="55">
        <v>76.739999999999995</v>
      </c>
    </row>
    <row r="209" spans="1:5" x14ac:dyDescent="0.25">
      <c r="A209" s="54" t="s">
        <v>203</v>
      </c>
      <c r="B209" s="55"/>
      <c r="C209" s="55"/>
      <c r="D209" s="55">
        <v>13.82</v>
      </c>
      <c r="E209" s="55">
        <v>61.92</v>
      </c>
    </row>
    <row r="210" spans="1:5" x14ac:dyDescent="0.25">
      <c r="A210" s="54" t="s">
        <v>204</v>
      </c>
      <c r="B210" s="55">
        <v>18.43</v>
      </c>
      <c r="C210" s="55">
        <v>21.56</v>
      </c>
      <c r="D210" s="55">
        <v>7.42</v>
      </c>
      <c r="E210" s="55">
        <v>20.22</v>
      </c>
    </row>
    <row r="211" spans="1:5" x14ac:dyDescent="0.25">
      <c r="A211" s="54" t="s">
        <v>205</v>
      </c>
      <c r="B211" s="55">
        <v>38.72</v>
      </c>
      <c r="C211" s="55">
        <v>29.8</v>
      </c>
      <c r="D211" s="55"/>
      <c r="E211" s="55"/>
    </row>
    <row r="212" spans="1:5" x14ac:dyDescent="0.25">
      <c r="A212" s="54" t="s">
        <v>206</v>
      </c>
      <c r="B212" s="55"/>
      <c r="C212" s="55"/>
      <c r="D212" s="55"/>
      <c r="E212" s="55"/>
    </row>
    <row r="213" spans="1:5" x14ac:dyDescent="0.25">
      <c r="A213" s="54" t="s">
        <v>207</v>
      </c>
      <c r="B213" s="55"/>
      <c r="C213" s="55"/>
      <c r="D213" s="55"/>
      <c r="E213" s="55"/>
    </row>
    <row r="214" spans="1:5" x14ac:dyDescent="0.25">
      <c r="A214" s="54" t="s">
        <v>208</v>
      </c>
      <c r="B214" s="55">
        <v>98.79</v>
      </c>
      <c r="C214" s="55">
        <v>101.59</v>
      </c>
      <c r="D214" s="55"/>
      <c r="E214" s="55"/>
    </row>
    <row r="215" spans="1:5" x14ac:dyDescent="0.25">
      <c r="A215" s="54" t="s">
        <v>209</v>
      </c>
      <c r="B215" s="55"/>
      <c r="C215" s="55"/>
      <c r="D215" s="55"/>
      <c r="E215" s="55"/>
    </row>
    <row r="216" spans="1:5" x14ac:dyDescent="0.25">
      <c r="A216" s="54" t="s">
        <v>210</v>
      </c>
      <c r="B216" s="55">
        <v>55.64</v>
      </c>
      <c r="C216" s="55">
        <v>18.57</v>
      </c>
      <c r="D216" s="55"/>
      <c r="E216" s="55"/>
    </row>
    <row r="217" spans="1:5" x14ac:dyDescent="0.25">
      <c r="A217" s="54" t="s">
        <v>211</v>
      </c>
      <c r="B217" s="55"/>
      <c r="C217" s="55"/>
      <c r="D217" s="55"/>
      <c r="E217" s="55"/>
    </row>
    <row r="218" spans="1:5" x14ac:dyDescent="0.25">
      <c r="A218" s="54" t="s">
        <v>212</v>
      </c>
      <c r="B218" s="55">
        <v>36.31</v>
      </c>
      <c r="C218" s="55">
        <v>35.159999999999997</v>
      </c>
      <c r="D218" s="55">
        <v>4.45</v>
      </c>
      <c r="E218" s="55">
        <v>10.37</v>
      </c>
    </row>
    <row r="219" spans="1:5" x14ac:dyDescent="0.25">
      <c r="A219" s="304" t="s">
        <v>213</v>
      </c>
      <c r="B219" s="305">
        <v>30.37</v>
      </c>
      <c r="C219" s="305">
        <v>19.66</v>
      </c>
      <c r="D219" s="305"/>
      <c r="E219" s="305"/>
    </row>
    <row r="220" spans="1:5" x14ac:dyDescent="0.25">
      <c r="B220" s="23"/>
      <c r="C220" s="23"/>
      <c r="D220" s="23"/>
      <c r="E220" s="23"/>
    </row>
    <row r="221" spans="1:5" x14ac:dyDescent="0.25">
      <c r="A221" s="240" t="s">
        <v>689</v>
      </c>
    </row>
    <row r="222" spans="1:5" x14ac:dyDescent="0.25">
      <c r="A222" s="10" t="s">
        <v>690</v>
      </c>
    </row>
    <row r="223" spans="1:5" x14ac:dyDescent="0.25">
      <c r="A223" s="10" t="s">
        <v>691</v>
      </c>
    </row>
    <row r="225" spans="1:1" x14ac:dyDescent="0.25">
      <c r="A225" s="240" t="s">
        <v>692</v>
      </c>
    </row>
  </sheetData>
  <sortState ref="A5:E219">
    <sortCondition ref="A5:A219"/>
  </sortState>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tabSelected="1" workbookViewId="0"/>
  </sheetViews>
  <sheetFormatPr defaultColWidth="11.42578125" defaultRowHeight="15" x14ac:dyDescent="0.25"/>
  <cols>
    <col min="2" max="2" width="52.140625" bestFit="1" customWidth="1"/>
    <col min="3" max="3" width="43.140625" customWidth="1"/>
    <col min="4" max="4" width="25.7109375" style="3" bestFit="1" customWidth="1"/>
    <col min="5" max="5" width="75.7109375" customWidth="1"/>
    <col min="6" max="6" width="23.140625" customWidth="1"/>
  </cols>
  <sheetData>
    <row r="1" spans="2:5" x14ac:dyDescent="0.25">
      <c r="E1" s="7"/>
    </row>
    <row r="2" spans="2:5" ht="23.25" x14ac:dyDescent="0.35">
      <c r="B2" s="1" t="s">
        <v>214</v>
      </c>
      <c r="E2" s="7"/>
    </row>
    <row r="3" spans="2:5" ht="23.25" x14ac:dyDescent="0.35">
      <c r="B3" s="1"/>
      <c r="E3" s="7"/>
    </row>
    <row r="4" spans="2:5" ht="18.75" x14ac:dyDescent="0.3">
      <c r="B4" s="2" t="s">
        <v>220</v>
      </c>
      <c r="C4" s="2" t="s">
        <v>215</v>
      </c>
      <c r="D4" s="8" t="s">
        <v>218</v>
      </c>
      <c r="E4" s="84" t="s">
        <v>217</v>
      </c>
    </row>
    <row r="5" spans="2:5" s="13" customFormat="1" x14ac:dyDescent="0.25">
      <c r="B5" t="s">
        <v>222</v>
      </c>
      <c r="C5" t="s">
        <v>236</v>
      </c>
      <c r="D5" s="3">
        <v>2017</v>
      </c>
      <c r="E5" s="87" t="s">
        <v>223</v>
      </c>
    </row>
    <row r="6" spans="2:5" s="13" customFormat="1" ht="14.25" customHeight="1" x14ac:dyDescent="0.25">
      <c r="B6" t="s">
        <v>225</v>
      </c>
      <c r="C6" t="s">
        <v>236</v>
      </c>
      <c r="D6" s="3">
        <v>2017</v>
      </c>
      <c r="E6" s="87" t="s">
        <v>226</v>
      </c>
    </row>
    <row r="7" spans="2:5" s="13" customFormat="1" ht="15" customHeight="1" x14ac:dyDescent="0.25">
      <c r="B7" s="10" t="s">
        <v>238</v>
      </c>
      <c r="C7" s="10" t="s">
        <v>216</v>
      </c>
      <c r="D7" s="3">
        <v>2018</v>
      </c>
      <c r="E7" s="87" t="s">
        <v>239</v>
      </c>
    </row>
    <row r="8" spans="2:5" x14ac:dyDescent="0.25">
      <c r="B8" t="s">
        <v>228</v>
      </c>
      <c r="C8" t="s">
        <v>236</v>
      </c>
      <c r="D8" s="3">
        <v>2017</v>
      </c>
      <c r="E8" s="87" t="s">
        <v>229</v>
      </c>
    </row>
    <row r="9" spans="2:5" x14ac:dyDescent="0.25">
      <c r="B9" s="14" t="s">
        <v>240</v>
      </c>
      <c r="C9" s="10" t="s">
        <v>766</v>
      </c>
      <c r="D9" s="3" t="s">
        <v>757</v>
      </c>
      <c r="E9" s="87" t="s">
        <v>241</v>
      </c>
    </row>
    <row r="10" spans="2:5" s="10" customFormat="1" ht="30" x14ac:dyDescent="0.25">
      <c r="B10" s="14" t="s">
        <v>231</v>
      </c>
      <c r="C10" t="s">
        <v>767</v>
      </c>
      <c r="D10" s="3" t="s">
        <v>757</v>
      </c>
      <c r="E10" s="189" t="s">
        <v>242</v>
      </c>
    </row>
    <row r="11" spans="2:5" s="10" customFormat="1" x14ac:dyDescent="0.25">
      <c r="B11" s="17" t="s">
        <v>233</v>
      </c>
      <c r="C11" t="s">
        <v>236</v>
      </c>
      <c r="D11" s="3" t="s">
        <v>758</v>
      </c>
      <c r="E11" s="87" t="s">
        <v>232</v>
      </c>
    </row>
    <row r="12" spans="2:5" x14ac:dyDescent="0.25">
      <c r="B12" s="7" t="s">
        <v>221</v>
      </c>
      <c r="C12" t="s">
        <v>234</v>
      </c>
      <c r="D12" s="3">
        <v>2013</v>
      </c>
      <c r="E12" s="87" t="s">
        <v>235</v>
      </c>
    </row>
    <row r="13" spans="2:5" s="10" customFormat="1" x14ac:dyDescent="0.25">
      <c r="D13" s="3"/>
      <c r="E13" s="87"/>
    </row>
    <row r="14" spans="2:5" x14ac:dyDescent="0.25">
      <c r="E14" s="87"/>
    </row>
    <row r="15" spans="2:5" ht="18.75" x14ac:dyDescent="0.3">
      <c r="B15" s="2" t="s">
        <v>254</v>
      </c>
      <c r="C15" s="2" t="s">
        <v>215</v>
      </c>
      <c r="D15" s="8" t="s">
        <v>218</v>
      </c>
      <c r="E15" s="84" t="s">
        <v>217</v>
      </c>
    </row>
    <row r="16" spans="2:5" x14ac:dyDescent="0.25">
      <c r="B16" s="10" t="s">
        <v>255</v>
      </c>
      <c r="C16" s="10" t="s">
        <v>256</v>
      </c>
      <c r="D16" s="3">
        <v>2018</v>
      </c>
      <c r="E16" s="87" t="s">
        <v>257</v>
      </c>
    </row>
    <row r="17" spans="2:5" s="10" customFormat="1" x14ac:dyDescent="0.25">
      <c r="B17" s="10" t="s">
        <v>258</v>
      </c>
      <c r="C17" s="10" t="s">
        <v>259</v>
      </c>
      <c r="D17" s="3">
        <v>2017</v>
      </c>
      <c r="E17" s="213" t="s">
        <v>260</v>
      </c>
    </row>
    <row r="18" spans="2:5" s="10" customFormat="1" x14ac:dyDescent="0.25">
      <c r="B18" s="7" t="s">
        <v>261</v>
      </c>
      <c r="C18" s="10" t="s">
        <v>262</v>
      </c>
      <c r="D18" s="3" t="s">
        <v>768</v>
      </c>
      <c r="E18" s="87" t="s">
        <v>263</v>
      </c>
    </row>
    <row r="19" spans="2:5" s="10" customFormat="1" x14ac:dyDescent="0.25">
      <c r="B19" s="7" t="s">
        <v>264</v>
      </c>
      <c r="C19" s="10" t="s">
        <v>262</v>
      </c>
      <c r="D19" s="3" t="s">
        <v>768</v>
      </c>
      <c r="E19" s="87" t="s">
        <v>263</v>
      </c>
    </row>
    <row r="20" spans="2:5" s="5" customFormat="1" x14ac:dyDescent="0.25">
      <c r="B20" s="7" t="s">
        <v>265</v>
      </c>
      <c r="C20" s="10" t="s">
        <v>262</v>
      </c>
      <c r="D20" s="3" t="s">
        <v>768</v>
      </c>
      <c r="E20" s="87" t="s">
        <v>263</v>
      </c>
    </row>
    <row r="21" spans="2:5" s="5" customFormat="1" x14ac:dyDescent="0.25">
      <c r="D21" s="9"/>
      <c r="E21" s="87"/>
    </row>
    <row r="22" spans="2:5" s="5" customFormat="1" x14ac:dyDescent="0.25">
      <c r="D22" s="9"/>
      <c r="E22" s="87"/>
    </row>
    <row r="23" spans="2:5" s="5" customFormat="1" ht="18.75" x14ac:dyDescent="0.3">
      <c r="B23" s="84" t="s">
        <v>266</v>
      </c>
      <c r="C23" s="84" t="s">
        <v>215</v>
      </c>
      <c r="D23" s="85" t="s">
        <v>218</v>
      </c>
      <c r="E23" s="84" t="s">
        <v>217</v>
      </c>
    </row>
    <row r="24" spans="2:5" s="5" customFormat="1" x14ac:dyDescent="0.25">
      <c r="B24" s="7" t="s">
        <v>272</v>
      </c>
      <c r="C24" s="7" t="s">
        <v>216</v>
      </c>
      <c r="D24" s="86">
        <v>2017</v>
      </c>
      <c r="E24" s="87" t="s">
        <v>273</v>
      </c>
    </row>
    <row r="25" spans="2:5" s="5" customFormat="1" x14ac:dyDescent="0.25">
      <c r="B25" s="7" t="s">
        <v>274</v>
      </c>
      <c r="C25" s="7" t="s">
        <v>216</v>
      </c>
      <c r="D25" s="86">
        <v>2017</v>
      </c>
      <c r="E25" s="88" t="s">
        <v>275</v>
      </c>
    </row>
    <row r="26" spans="2:5" s="5" customFormat="1" x14ac:dyDescent="0.25">
      <c r="B26" s="7" t="s">
        <v>276</v>
      </c>
      <c r="C26" s="7" t="s">
        <v>216</v>
      </c>
      <c r="D26" s="86">
        <v>2017</v>
      </c>
      <c r="E26" s="87" t="s">
        <v>277</v>
      </c>
    </row>
    <row r="27" spans="2:5" s="5" customFormat="1" x14ac:dyDescent="0.25">
      <c r="B27" s="7" t="s">
        <v>278</v>
      </c>
      <c r="C27" s="7" t="s">
        <v>216</v>
      </c>
      <c r="D27" s="86">
        <v>2017</v>
      </c>
      <c r="E27" s="87" t="s">
        <v>279</v>
      </c>
    </row>
    <row r="28" spans="2:5" s="5" customFormat="1" x14ac:dyDescent="0.25">
      <c r="B28" s="7" t="s">
        <v>280</v>
      </c>
      <c r="C28" s="7" t="s">
        <v>216</v>
      </c>
      <c r="D28" s="86" t="s">
        <v>753</v>
      </c>
      <c r="E28" s="88" t="s">
        <v>281</v>
      </c>
    </row>
    <row r="29" spans="2:5" s="5" customFormat="1" x14ac:dyDescent="0.25">
      <c r="B29" s="7"/>
      <c r="C29" s="7"/>
      <c r="D29" s="7"/>
      <c r="E29" s="7"/>
    </row>
    <row r="30" spans="2:5" x14ac:dyDescent="0.25">
      <c r="E30" s="7"/>
    </row>
    <row r="31" spans="2:5" ht="18.75" x14ac:dyDescent="0.3">
      <c r="B31" s="84" t="s">
        <v>282</v>
      </c>
      <c r="C31" s="84" t="s">
        <v>215</v>
      </c>
      <c r="D31" s="85" t="s">
        <v>218</v>
      </c>
      <c r="E31" s="84" t="s">
        <v>217</v>
      </c>
    </row>
    <row r="32" spans="2:5" x14ac:dyDescent="0.25">
      <c r="B32" s="7" t="s">
        <v>287</v>
      </c>
      <c r="C32" s="7" t="s">
        <v>216</v>
      </c>
      <c r="D32" s="86" t="s">
        <v>749</v>
      </c>
      <c r="E32" s="87" t="s">
        <v>288</v>
      </c>
    </row>
    <row r="33" spans="1:5" x14ac:dyDescent="0.25">
      <c r="B33" s="7" t="s">
        <v>289</v>
      </c>
      <c r="C33" s="7" t="s">
        <v>216</v>
      </c>
      <c r="D33" s="86" t="s">
        <v>754</v>
      </c>
      <c r="E33" s="87" t="s">
        <v>290</v>
      </c>
    </row>
    <row r="34" spans="1:5" s="10" customFormat="1" x14ac:dyDescent="0.25">
      <c r="B34" s="7" t="s">
        <v>291</v>
      </c>
      <c r="C34" s="7" t="s">
        <v>216</v>
      </c>
      <c r="D34" s="86" t="s">
        <v>754</v>
      </c>
      <c r="E34" s="87" t="s">
        <v>292</v>
      </c>
    </row>
    <row r="35" spans="1:5" x14ac:dyDescent="0.25">
      <c r="A35" s="6"/>
      <c r="B35" s="7" t="s">
        <v>285</v>
      </c>
      <c r="C35" s="7" t="s">
        <v>216</v>
      </c>
      <c r="D35" s="86" t="s">
        <v>754</v>
      </c>
      <c r="E35" s="87" t="s">
        <v>293</v>
      </c>
    </row>
    <row r="36" spans="1:5" s="10" customFormat="1" x14ac:dyDescent="0.25">
      <c r="A36" s="6"/>
      <c r="B36" s="7" t="s">
        <v>294</v>
      </c>
      <c r="C36" s="7" t="s">
        <v>216</v>
      </c>
      <c r="D36" s="86" t="s">
        <v>749</v>
      </c>
      <c r="E36" s="87" t="s">
        <v>295</v>
      </c>
    </row>
    <row r="37" spans="1:5" ht="13.5" customHeight="1" x14ac:dyDescent="0.25">
      <c r="A37" s="6"/>
      <c r="E37" s="7"/>
    </row>
    <row r="38" spans="1:5" x14ac:dyDescent="0.25">
      <c r="A38" s="6"/>
      <c r="E38" s="7"/>
    </row>
    <row r="39" spans="1:5" ht="18.75" x14ac:dyDescent="0.3">
      <c r="B39" s="84" t="s">
        <v>296</v>
      </c>
      <c r="C39" s="84" t="s">
        <v>215</v>
      </c>
      <c r="D39" s="85" t="s">
        <v>218</v>
      </c>
      <c r="E39" s="84" t="s">
        <v>217</v>
      </c>
    </row>
    <row r="40" spans="1:5" x14ac:dyDescent="0.25">
      <c r="B40" s="7" t="s">
        <v>301</v>
      </c>
      <c r="C40" s="7" t="s">
        <v>216</v>
      </c>
      <c r="D40" s="98">
        <v>2014</v>
      </c>
      <c r="E40" s="10" t="s">
        <v>302</v>
      </c>
    </row>
    <row r="41" spans="1:5" x14ac:dyDescent="0.25">
      <c r="B41" s="7" t="s">
        <v>300</v>
      </c>
      <c r="C41" s="7" t="s">
        <v>216</v>
      </c>
      <c r="D41" s="98">
        <v>2014</v>
      </c>
      <c r="E41" s="87" t="s">
        <v>303</v>
      </c>
    </row>
    <row r="42" spans="1:5" x14ac:dyDescent="0.25">
      <c r="B42" s="7" t="s">
        <v>304</v>
      </c>
      <c r="C42" s="7" t="s">
        <v>216</v>
      </c>
      <c r="D42" s="98">
        <v>2014</v>
      </c>
      <c r="E42" s="87" t="s">
        <v>305</v>
      </c>
    </row>
    <row r="43" spans="1:5" x14ac:dyDescent="0.25">
      <c r="B43" s="7" t="s">
        <v>299</v>
      </c>
      <c r="C43" s="7" t="s">
        <v>216</v>
      </c>
      <c r="D43" s="98">
        <v>2015</v>
      </c>
      <c r="E43" s="87" t="s">
        <v>306</v>
      </c>
    </row>
    <row r="44" spans="1:5" x14ac:dyDescent="0.25">
      <c r="B44" s="10"/>
      <c r="E44" s="7"/>
    </row>
    <row r="45" spans="1:5" x14ac:dyDescent="0.25">
      <c r="E45" s="7"/>
    </row>
    <row r="46" spans="1:5" ht="18.75" x14ac:dyDescent="0.3">
      <c r="B46" s="2" t="s">
        <v>307</v>
      </c>
      <c r="C46" s="2" t="s">
        <v>215</v>
      </c>
      <c r="D46" s="8" t="s">
        <v>218</v>
      </c>
      <c r="E46" s="84" t="s">
        <v>217</v>
      </c>
    </row>
    <row r="47" spans="1:5" x14ac:dyDescent="0.25">
      <c r="B47" s="5" t="s">
        <v>313</v>
      </c>
      <c r="C47" s="5" t="s">
        <v>216</v>
      </c>
      <c r="D47" s="3">
        <v>2018</v>
      </c>
      <c r="E47" s="87" t="s">
        <v>314</v>
      </c>
    </row>
    <row r="48" spans="1:5" x14ac:dyDescent="0.25">
      <c r="B48" s="7" t="s">
        <v>315</v>
      </c>
      <c r="C48" s="7" t="s">
        <v>316</v>
      </c>
      <c r="D48" s="3">
        <v>2018</v>
      </c>
      <c r="E48" s="87" t="s">
        <v>317</v>
      </c>
    </row>
    <row r="49" spans="2:5" x14ac:dyDescent="0.25">
      <c r="B49" s="5" t="s">
        <v>318</v>
      </c>
      <c r="C49" s="5" t="s">
        <v>216</v>
      </c>
      <c r="D49" s="3">
        <v>2018</v>
      </c>
      <c r="E49" s="87" t="s">
        <v>319</v>
      </c>
    </row>
    <row r="50" spans="2:5" x14ac:dyDescent="0.25">
      <c r="B50" s="18" t="s">
        <v>320</v>
      </c>
      <c r="C50" s="18" t="s">
        <v>216</v>
      </c>
      <c r="D50" s="122">
        <v>2016</v>
      </c>
      <c r="E50" s="190" t="s">
        <v>321</v>
      </c>
    </row>
    <row r="51" spans="2:5" x14ac:dyDescent="0.25">
      <c r="B51" s="18" t="s">
        <v>322</v>
      </c>
      <c r="C51" s="18" t="s">
        <v>216</v>
      </c>
      <c r="D51" s="122" t="s">
        <v>755</v>
      </c>
      <c r="E51" s="190" t="s">
        <v>323</v>
      </c>
    </row>
    <row r="52" spans="2:5" x14ac:dyDescent="0.25">
      <c r="B52" s="5" t="s">
        <v>324</v>
      </c>
      <c r="C52" s="5" t="s">
        <v>216</v>
      </c>
      <c r="D52" s="3" t="s">
        <v>756</v>
      </c>
      <c r="E52" s="87" t="s">
        <v>325</v>
      </c>
    </row>
    <row r="53" spans="2:5" x14ac:dyDescent="0.25">
      <c r="E53" s="7"/>
    </row>
    <row r="54" spans="2:5" x14ac:dyDescent="0.25">
      <c r="E54" s="7"/>
    </row>
    <row r="55" spans="2:5" ht="18.75" x14ac:dyDescent="0.3">
      <c r="B55" s="2" t="s">
        <v>326</v>
      </c>
      <c r="C55" s="2" t="s">
        <v>215</v>
      </c>
      <c r="D55" s="8" t="s">
        <v>218</v>
      </c>
      <c r="E55" s="84" t="s">
        <v>217</v>
      </c>
    </row>
    <row r="56" spans="2:5" x14ac:dyDescent="0.25">
      <c r="B56" s="13" t="s">
        <v>388</v>
      </c>
      <c r="C56" s="13" t="s">
        <v>216</v>
      </c>
      <c r="D56" s="9">
        <v>2018</v>
      </c>
      <c r="E56" s="191" t="s">
        <v>389</v>
      </c>
    </row>
    <row r="57" spans="2:5" x14ac:dyDescent="0.25">
      <c r="B57" s="13" t="s">
        <v>390</v>
      </c>
      <c r="C57" s="13" t="s">
        <v>216</v>
      </c>
      <c r="D57" s="9">
        <v>2018</v>
      </c>
      <c r="E57" s="191" t="s">
        <v>391</v>
      </c>
    </row>
    <row r="58" spans="2:5" x14ac:dyDescent="0.25">
      <c r="B58" s="13" t="s">
        <v>392</v>
      </c>
      <c r="C58" s="13" t="s">
        <v>216</v>
      </c>
      <c r="D58" s="9">
        <v>2016</v>
      </c>
      <c r="E58" s="191" t="s">
        <v>393</v>
      </c>
    </row>
    <row r="59" spans="2:5" x14ac:dyDescent="0.25">
      <c r="B59" s="10" t="s">
        <v>394</v>
      </c>
      <c r="C59" s="10" t="s">
        <v>216</v>
      </c>
      <c r="D59" s="3" t="s">
        <v>761</v>
      </c>
      <c r="E59" s="87" t="s">
        <v>395</v>
      </c>
    </row>
    <row r="60" spans="2:5" x14ac:dyDescent="0.25">
      <c r="B60" s="10" t="s">
        <v>759</v>
      </c>
      <c r="C60" s="10" t="s">
        <v>216</v>
      </c>
      <c r="D60" s="3" t="s">
        <v>760</v>
      </c>
      <c r="E60" s="87" t="s">
        <v>396</v>
      </c>
    </row>
    <row r="61" spans="2:5" s="10" customFormat="1" x14ac:dyDescent="0.25">
      <c r="B61" s="13" t="s">
        <v>330</v>
      </c>
      <c r="C61" s="13" t="s">
        <v>216</v>
      </c>
      <c r="D61" s="3" t="s">
        <v>764</v>
      </c>
      <c r="E61" s="87" t="s">
        <v>765</v>
      </c>
    </row>
    <row r="62" spans="2:5" x14ac:dyDescent="0.25">
      <c r="B62" s="147" t="s">
        <v>397</v>
      </c>
      <c r="C62" s="10" t="s">
        <v>216</v>
      </c>
      <c r="D62" s="3" t="s">
        <v>762</v>
      </c>
      <c r="E62" s="87" t="s">
        <v>398</v>
      </c>
    </row>
    <row r="63" spans="2:5" x14ac:dyDescent="0.25">
      <c r="B63" s="147" t="s">
        <v>399</v>
      </c>
      <c r="C63" s="10" t="s">
        <v>216</v>
      </c>
      <c r="D63" s="3" t="s">
        <v>762</v>
      </c>
      <c r="E63" s="87" t="s">
        <v>400</v>
      </c>
    </row>
    <row r="64" spans="2:5" x14ac:dyDescent="0.25">
      <c r="B64" s="10" t="s">
        <v>401</v>
      </c>
      <c r="C64" s="10" t="s">
        <v>216</v>
      </c>
      <c r="D64" s="3" t="s">
        <v>762</v>
      </c>
      <c r="E64" s="87" t="s">
        <v>402</v>
      </c>
    </row>
    <row r="65" spans="2:5" x14ac:dyDescent="0.25">
      <c r="B65" s="10" t="s">
        <v>403</v>
      </c>
      <c r="C65" s="10" t="s">
        <v>216</v>
      </c>
      <c r="D65" s="3" t="s">
        <v>763</v>
      </c>
      <c r="E65" s="87" t="s">
        <v>404</v>
      </c>
    </row>
    <row r="66" spans="2:5" x14ac:dyDescent="0.25">
      <c r="B66" s="10" t="s">
        <v>405</v>
      </c>
      <c r="C66" s="10" t="s">
        <v>216</v>
      </c>
      <c r="D66" s="3" t="s">
        <v>763</v>
      </c>
      <c r="E66" s="87" t="s">
        <v>406</v>
      </c>
    </row>
    <row r="67" spans="2:5" x14ac:dyDescent="0.25">
      <c r="B67" s="10" t="s">
        <v>407</v>
      </c>
      <c r="C67" s="10" t="s">
        <v>216</v>
      </c>
      <c r="D67" s="3" t="s">
        <v>761</v>
      </c>
      <c r="E67" s="87" t="s">
        <v>408</v>
      </c>
    </row>
    <row r="68" spans="2:5" x14ac:dyDescent="0.25">
      <c r="B68" s="10" t="s">
        <v>409</v>
      </c>
      <c r="C68" s="10" t="s">
        <v>216</v>
      </c>
      <c r="D68" s="3" t="s">
        <v>761</v>
      </c>
      <c r="E68" s="87" t="s">
        <v>410</v>
      </c>
    </row>
    <row r="69" spans="2:5" x14ac:dyDescent="0.25">
      <c r="B69" s="10" t="s">
        <v>411</v>
      </c>
      <c r="C69" s="10" t="s">
        <v>216</v>
      </c>
      <c r="D69" s="3" t="s">
        <v>763</v>
      </c>
      <c r="E69" s="87" t="s">
        <v>412</v>
      </c>
    </row>
    <row r="70" spans="2:5" x14ac:dyDescent="0.25">
      <c r="E70" s="7"/>
    </row>
    <row r="71" spans="2:5" x14ac:dyDescent="0.25">
      <c r="E71" s="7"/>
    </row>
    <row r="72" spans="2:5" ht="18.75" x14ac:dyDescent="0.3">
      <c r="B72" s="84" t="s">
        <v>416</v>
      </c>
      <c r="C72" s="84" t="s">
        <v>215</v>
      </c>
      <c r="D72" s="85" t="s">
        <v>218</v>
      </c>
      <c r="E72" s="84" t="s">
        <v>217</v>
      </c>
    </row>
    <row r="73" spans="2:5" ht="45" x14ac:dyDescent="0.25">
      <c r="B73" s="192" t="s">
        <v>746</v>
      </c>
      <c r="C73" s="7" t="s">
        <v>417</v>
      </c>
      <c r="D73" s="86">
        <v>2019</v>
      </c>
      <c r="E73" s="87" t="s">
        <v>418</v>
      </c>
    </row>
    <row r="74" spans="2:5" x14ac:dyDescent="0.25">
      <c r="B74" s="7" t="s">
        <v>747</v>
      </c>
      <c r="C74" s="7" t="s">
        <v>419</v>
      </c>
      <c r="D74" s="86">
        <v>2018</v>
      </c>
      <c r="E74" s="87" t="s">
        <v>420</v>
      </c>
    </row>
    <row r="75" spans="2:5" x14ac:dyDescent="0.25">
      <c r="B75" s="7" t="s">
        <v>421</v>
      </c>
      <c r="C75" s="7" t="s">
        <v>422</v>
      </c>
      <c r="D75" s="86">
        <v>2016</v>
      </c>
      <c r="E75" s="87" t="s">
        <v>423</v>
      </c>
    </row>
    <row r="76" spans="2:5" x14ac:dyDescent="0.25">
      <c r="E76" s="7"/>
    </row>
    <row r="77" spans="2:5" x14ac:dyDescent="0.25">
      <c r="E77" s="7"/>
    </row>
    <row r="78" spans="2:5" ht="18.75" x14ac:dyDescent="0.3">
      <c r="B78" s="2" t="s">
        <v>424</v>
      </c>
      <c r="C78" s="2" t="s">
        <v>215</v>
      </c>
      <c r="D78" s="8" t="s">
        <v>218</v>
      </c>
      <c r="E78" s="84" t="s">
        <v>217</v>
      </c>
    </row>
    <row r="79" spans="2:5" x14ac:dyDescent="0.25">
      <c r="B79" s="5" t="s">
        <v>435</v>
      </c>
      <c r="C79" s="5" t="s">
        <v>216</v>
      </c>
      <c r="D79" s="9" t="s">
        <v>723</v>
      </c>
      <c r="E79" s="87" t="s">
        <v>436</v>
      </c>
    </row>
    <row r="80" spans="2:5" x14ac:dyDescent="0.25">
      <c r="B80" s="5" t="s">
        <v>437</v>
      </c>
      <c r="C80" s="5" t="s">
        <v>216</v>
      </c>
      <c r="D80" s="9">
        <v>2017</v>
      </c>
      <c r="E80" s="87" t="s">
        <v>438</v>
      </c>
    </row>
    <row r="81" spans="2:5" x14ac:dyDescent="0.25">
      <c r="B81" s="5" t="s">
        <v>439</v>
      </c>
      <c r="C81" s="5" t="s">
        <v>216</v>
      </c>
      <c r="D81" s="9">
        <v>2017</v>
      </c>
      <c r="E81" s="87" t="s">
        <v>440</v>
      </c>
    </row>
    <row r="82" spans="2:5" x14ac:dyDescent="0.25">
      <c r="B82" s="5" t="s">
        <v>441</v>
      </c>
      <c r="C82" s="5" t="s">
        <v>216</v>
      </c>
      <c r="D82" s="9" t="s">
        <v>723</v>
      </c>
      <c r="E82" s="87" t="s">
        <v>442</v>
      </c>
    </row>
    <row r="83" spans="2:5" x14ac:dyDescent="0.25">
      <c r="B83" s="5" t="s">
        <v>443</v>
      </c>
      <c r="C83" s="5" t="s">
        <v>216</v>
      </c>
      <c r="D83" s="9">
        <v>2017</v>
      </c>
      <c r="E83" s="87" t="s">
        <v>444</v>
      </c>
    </row>
    <row r="84" spans="2:5" x14ac:dyDescent="0.25">
      <c r="B84" s="5" t="s">
        <v>445</v>
      </c>
      <c r="C84" s="5" t="s">
        <v>216</v>
      </c>
      <c r="D84" s="9">
        <v>2017</v>
      </c>
      <c r="E84" s="87" t="s">
        <v>446</v>
      </c>
    </row>
    <row r="85" spans="2:5" x14ac:dyDescent="0.25">
      <c r="B85" s="5" t="s">
        <v>447</v>
      </c>
      <c r="C85" s="5" t="s">
        <v>216</v>
      </c>
      <c r="D85" s="9" t="s">
        <v>750</v>
      </c>
      <c r="E85" s="87" t="s">
        <v>448</v>
      </c>
    </row>
    <row r="86" spans="2:5" x14ac:dyDescent="0.25">
      <c r="B86" s="5" t="s">
        <v>449</v>
      </c>
      <c r="C86" s="5" t="s">
        <v>216</v>
      </c>
      <c r="D86" s="9" t="s">
        <v>750</v>
      </c>
      <c r="E86" s="87" t="s">
        <v>450</v>
      </c>
    </row>
    <row r="87" spans="2:5" x14ac:dyDescent="0.25">
      <c r="B87" s="5" t="s">
        <v>451</v>
      </c>
      <c r="C87" s="5" t="s">
        <v>216</v>
      </c>
      <c r="D87" s="9">
        <v>2016</v>
      </c>
      <c r="E87" s="87" t="s">
        <v>452</v>
      </c>
    </row>
    <row r="88" spans="2:5" x14ac:dyDescent="0.25">
      <c r="B88" s="10" t="s">
        <v>453</v>
      </c>
      <c r="C88" s="10" t="s">
        <v>454</v>
      </c>
      <c r="D88" s="3" t="s">
        <v>751</v>
      </c>
      <c r="E88" s="87" t="s">
        <v>455</v>
      </c>
    </row>
    <row r="89" spans="2:5" x14ac:dyDescent="0.25">
      <c r="B89" s="10" t="s">
        <v>456</v>
      </c>
      <c r="C89" s="10" t="s">
        <v>457</v>
      </c>
      <c r="D89" s="3" t="s">
        <v>752</v>
      </c>
      <c r="E89" s="87" t="s">
        <v>458</v>
      </c>
    </row>
    <row r="90" spans="2:5" x14ac:dyDescent="0.25">
      <c r="E90" s="7"/>
    </row>
    <row r="91" spans="2:5" s="17" customFormat="1" ht="18.75" x14ac:dyDescent="0.3">
      <c r="B91" s="84" t="s">
        <v>475</v>
      </c>
      <c r="C91" s="84" t="s">
        <v>215</v>
      </c>
      <c r="D91" s="85" t="s">
        <v>218</v>
      </c>
      <c r="E91" s="84" t="s">
        <v>217</v>
      </c>
    </row>
    <row r="92" spans="2:5" s="10" customFormat="1" x14ac:dyDescent="0.25">
      <c r="B92" s="7" t="s">
        <v>476</v>
      </c>
      <c r="C92" s="7" t="s">
        <v>216</v>
      </c>
      <c r="D92" s="86" t="s">
        <v>748</v>
      </c>
      <c r="E92" s="87" t="s">
        <v>487</v>
      </c>
    </row>
    <row r="93" spans="2:5" s="10" customFormat="1" x14ac:dyDescent="0.25">
      <c r="B93" s="7" t="s">
        <v>488</v>
      </c>
      <c r="C93" s="7" t="s">
        <v>216</v>
      </c>
      <c r="D93" s="86">
        <v>2017</v>
      </c>
      <c r="E93" s="87" t="s">
        <v>489</v>
      </c>
    </row>
    <row r="94" spans="2:5" s="10" customFormat="1" x14ac:dyDescent="0.25">
      <c r="B94" s="7" t="s">
        <v>490</v>
      </c>
      <c r="C94" s="7" t="s">
        <v>216</v>
      </c>
      <c r="D94" s="86" t="s">
        <v>749</v>
      </c>
      <c r="E94" s="87" t="s">
        <v>491</v>
      </c>
    </row>
    <row r="95" spans="2:5" s="10" customFormat="1" x14ac:dyDescent="0.25">
      <c r="B95" s="7" t="s">
        <v>492</v>
      </c>
      <c r="C95" s="7" t="s">
        <v>216</v>
      </c>
      <c r="D95" s="86" t="s">
        <v>749</v>
      </c>
      <c r="E95" s="87" t="s">
        <v>493</v>
      </c>
    </row>
    <row r="96" spans="2:5" s="10" customFormat="1" x14ac:dyDescent="0.25">
      <c r="B96" s="7" t="s">
        <v>494</v>
      </c>
      <c r="C96" s="7" t="s">
        <v>216</v>
      </c>
      <c r="D96" s="86">
        <v>2015</v>
      </c>
      <c r="E96" s="87" t="s">
        <v>495</v>
      </c>
    </row>
    <row r="97" spans="1:5" s="17" customFormat="1" x14ac:dyDescent="0.25">
      <c r="B97" s="14" t="s">
        <v>496</v>
      </c>
      <c r="C97" s="14" t="s">
        <v>216</v>
      </c>
      <c r="D97" s="204">
        <v>2015</v>
      </c>
      <c r="E97" s="190" t="s">
        <v>497</v>
      </c>
    </row>
    <row r="98" spans="1:5" s="10" customFormat="1" x14ac:dyDescent="0.25">
      <c r="B98" s="7" t="s">
        <v>498</v>
      </c>
      <c r="C98" s="7" t="s">
        <v>216</v>
      </c>
      <c r="D98" s="86" t="s">
        <v>749</v>
      </c>
      <c r="E98" s="87" t="s">
        <v>499</v>
      </c>
    </row>
    <row r="99" spans="1:5" s="10" customFormat="1" x14ac:dyDescent="0.25">
      <c r="B99" s="7" t="s">
        <v>500</v>
      </c>
      <c r="C99" s="7" t="s">
        <v>216</v>
      </c>
      <c r="D99" s="86">
        <v>2017</v>
      </c>
      <c r="E99" s="87" t="s">
        <v>501</v>
      </c>
    </row>
    <row r="100" spans="1:5" s="10" customFormat="1" x14ac:dyDescent="0.25">
      <c r="B100" s="7" t="s">
        <v>502</v>
      </c>
      <c r="C100" s="7" t="s">
        <v>216</v>
      </c>
      <c r="D100" s="86">
        <v>2015</v>
      </c>
      <c r="E100" s="87" t="s">
        <v>503</v>
      </c>
    </row>
    <row r="101" spans="1:5" s="10" customFormat="1" x14ac:dyDescent="0.25">
      <c r="B101" s="7" t="s">
        <v>504</v>
      </c>
      <c r="C101" s="7" t="s">
        <v>216</v>
      </c>
      <c r="D101" s="86" t="s">
        <v>749</v>
      </c>
      <c r="E101" s="87" t="s">
        <v>505</v>
      </c>
    </row>
    <row r="102" spans="1:5" s="10" customFormat="1" x14ac:dyDescent="0.25">
      <c r="B102" s="7"/>
      <c r="C102" s="7"/>
      <c r="D102" s="7"/>
      <c r="E102" s="7"/>
    </row>
    <row r="103" spans="1:5" s="10" customFormat="1" x14ac:dyDescent="0.25">
      <c r="D103" s="3"/>
      <c r="E103" s="7"/>
    </row>
    <row r="104" spans="1:5" s="10" customFormat="1" ht="18.75" x14ac:dyDescent="0.3">
      <c r="A104" s="7"/>
      <c r="B104" s="84" t="s">
        <v>506</v>
      </c>
      <c r="C104" s="84" t="s">
        <v>215</v>
      </c>
      <c r="D104" s="85" t="s">
        <v>218</v>
      </c>
      <c r="E104" s="84" t="s">
        <v>217</v>
      </c>
    </row>
    <row r="105" spans="1:5" s="10" customFormat="1" x14ac:dyDescent="0.25">
      <c r="A105" s="7"/>
      <c r="B105" s="7" t="s">
        <v>507</v>
      </c>
      <c r="C105" s="7" t="s">
        <v>216</v>
      </c>
      <c r="D105" s="86">
        <v>2018</v>
      </c>
      <c r="E105" s="208" t="s">
        <v>512</v>
      </c>
    </row>
    <row r="106" spans="1:5" s="10" customFormat="1" x14ac:dyDescent="0.25">
      <c r="A106" s="7"/>
      <c r="B106" s="7" t="s">
        <v>508</v>
      </c>
      <c r="C106" s="7" t="s">
        <v>216</v>
      </c>
      <c r="D106" s="86">
        <v>2018</v>
      </c>
      <c r="E106" s="208" t="s">
        <v>511</v>
      </c>
    </row>
    <row r="107" spans="1:5" s="10" customFormat="1" x14ac:dyDescent="0.25">
      <c r="A107" s="7"/>
      <c r="B107" s="7" t="s">
        <v>509</v>
      </c>
      <c r="C107" s="7" t="s">
        <v>216</v>
      </c>
      <c r="D107" s="86">
        <v>2018</v>
      </c>
      <c r="E107" s="208" t="s">
        <v>512</v>
      </c>
    </row>
    <row r="108" spans="1:5" s="10" customFormat="1" x14ac:dyDescent="0.25">
      <c r="A108" s="7"/>
      <c r="B108" s="7" t="s">
        <v>510</v>
      </c>
      <c r="C108" s="7" t="s">
        <v>216</v>
      </c>
      <c r="D108" s="86">
        <v>2018</v>
      </c>
      <c r="E108" s="208" t="s">
        <v>512</v>
      </c>
    </row>
    <row r="109" spans="1:5" s="10" customFormat="1" x14ac:dyDescent="0.25">
      <c r="D109" s="3"/>
      <c r="E109" s="7"/>
    </row>
    <row r="110" spans="1:5" x14ac:dyDescent="0.25">
      <c r="E110" s="7"/>
    </row>
    <row r="111" spans="1:5" ht="18.75" x14ac:dyDescent="0.3">
      <c r="B111" s="2" t="s">
        <v>459</v>
      </c>
      <c r="C111" s="2" t="s">
        <v>215</v>
      </c>
      <c r="D111" s="8" t="s">
        <v>218</v>
      </c>
      <c r="E111" s="84" t="s">
        <v>217</v>
      </c>
    </row>
    <row r="112" spans="1:5" x14ac:dyDescent="0.25">
      <c r="B112" s="10" t="s">
        <v>463</v>
      </c>
      <c r="C112" s="10" t="s">
        <v>234</v>
      </c>
      <c r="D112" s="3" t="s">
        <v>719</v>
      </c>
      <c r="E112" s="87" t="s">
        <v>464</v>
      </c>
    </row>
    <row r="113" spans="2:5" x14ac:dyDescent="0.25">
      <c r="B113" s="10" t="s">
        <v>465</v>
      </c>
      <c r="C113" s="10" t="s">
        <v>216</v>
      </c>
      <c r="D113" s="3">
        <v>2017</v>
      </c>
      <c r="E113" s="87" t="s">
        <v>466</v>
      </c>
    </row>
    <row r="114" spans="2:5" x14ac:dyDescent="0.25">
      <c r="B114" s="10" t="s">
        <v>467</v>
      </c>
      <c r="C114" s="10" t="s">
        <v>216</v>
      </c>
      <c r="D114" s="3">
        <v>2017</v>
      </c>
      <c r="E114" s="87" t="s">
        <v>468</v>
      </c>
    </row>
    <row r="115" spans="2:5" x14ac:dyDescent="0.25">
      <c r="E115" s="7"/>
    </row>
    <row r="116" spans="2:5" x14ac:dyDescent="0.25">
      <c r="E116" s="7"/>
    </row>
    <row r="117" spans="2:5" ht="18.75" x14ac:dyDescent="0.3">
      <c r="B117" s="84" t="s">
        <v>244</v>
      </c>
      <c r="C117" s="84" t="s">
        <v>215</v>
      </c>
      <c r="D117" s="85" t="s">
        <v>218</v>
      </c>
      <c r="E117" s="84" t="s">
        <v>217</v>
      </c>
    </row>
    <row r="118" spans="2:5" x14ac:dyDescent="0.25">
      <c r="B118" s="7" t="s">
        <v>245</v>
      </c>
      <c r="C118" s="7" t="s">
        <v>216</v>
      </c>
      <c r="D118" s="86">
        <v>2017</v>
      </c>
      <c r="E118" s="87" t="s">
        <v>469</v>
      </c>
    </row>
    <row r="119" spans="2:5" x14ac:dyDescent="0.25">
      <c r="B119" s="7" t="s">
        <v>246</v>
      </c>
      <c r="C119" s="7" t="s">
        <v>216</v>
      </c>
      <c r="D119" s="86">
        <v>2017</v>
      </c>
      <c r="E119" s="87" t="s">
        <v>470</v>
      </c>
    </row>
    <row r="120" spans="2:5" x14ac:dyDescent="0.25">
      <c r="B120" s="7" t="s">
        <v>471</v>
      </c>
      <c r="C120" s="7" t="s">
        <v>216</v>
      </c>
      <c r="D120" s="86">
        <v>2017</v>
      </c>
      <c r="E120" s="87" t="s">
        <v>472</v>
      </c>
    </row>
    <row r="121" spans="2:5" x14ac:dyDescent="0.25">
      <c r="B121" s="7" t="s">
        <v>473</v>
      </c>
      <c r="C121" s="7" t="s">
        <v>216</v>
      </c>
      <c r="D121" s="86">
        <v>2017</v>
      </c>
      <c r="E121" s="87" t="s">
        <v>474</v>
      </c>
    </row>
    <row r="122" spans="2:5" x14ac:dyDescent="0.25">
      <c r="E122" s="7"/>
    </row>
    <row r="123" spans="2:5" x14ac:dyDescent="0.25">
      <c r="E123" s="7"/>
    </row>
  </sheetData>
  <hyperlinks>
    <hyperlink ref="E6" r:id="rId1"/>
    <hyperlink ref="E5" r:id="rId2"/>
    <hyperlink ref="E8" r:id="rId3"/>
    <hyperlink ref="E10" r:id="rId4"/>
    <hyperlink ref="E11" r:id="rId5"/>
    <hyperlink ref="E12" r:id="rId6"/>
    <hyperlink ref="E7" r:id="rId7"/>
    <hyperlink ref="E9" r:id="rId8"/>
    <hyperlink ref="E16" r:id="rId9"/>
    <hyperlink ref="E17" r:id="rId10"/>
    <hyperlink ref="E24" r:id="rId11"/>
    <hyperlink ref="E26" r:id="rId12"/>
    <hyperlink ref="E27" r:id="rId13"/>
    <hyperlink ref="E49" r:id="rId14" display="http://hdr.undp.org/en/statistics/gii/"/>
    <hyperlink ref="E48" r:id="rId15"/>
    <hyperlink ref="E50" r:id="rId16"/>
    <hyperlink ref="E51" r:id="rId17"/>
    <hyperlink ref="E52" r:id="rId18"/>
    <hyperlink ref="E67" r:id="rId19"/>
    <hyperlink ref="E66" r:id="rId20"/>
    <hyperlink ref="E64" r:id="rId21"/>
    <hyperlink ref="E59" r:id="rId22"/>
    <hyperlink ref="E68" r:id="rId23"/>
    <hyperlink ref="E60" r:id="rId24"/>
    <hyperlink ref="E56" r:id="rId25"/>
    <hyperlink ref="E57" r:id="rId26"/>
    <hyperlink ref="E58" r:id="rId27"/>
    <hyperlink ref="E63" r:id="rId28"/>
    <hyperlink ref="E62" r:id="rId29"/>
    <hyperlink ref="E65" r:id="rId30"/>
    <hyperlink ref="E69" r:id="rId31"/>
    <hyperlink ref="E73" r:id="rId32"/>
    <hyperlink ref="E75" r:id="rId33"/>
    <hyperlink ref="E88" r:id="rId34"/>
    <hyperlink ref="E89" r:id="rId35"/>
    <hyperlink ref="E79" r:id="rId36"/>
    <hyperlink ref="E80" r:id="rId37"/>
    <hyperlink ref="E81" r:id="rId38"/>
    <hyperlink ref="E82" r:id="rId39"/>
    <hyperlink ref="E83" r:id="rId40"/>
    <hyperlink ref="E84" r:id="rId41"/>
    <hyperlink ref="E85" r:id="rId42"/>
    <hyperlink ref="E86" r:id="rId43"/>
    <hyperlink ref="E87" r:id="rId44"/>
    <hyperlink ref="E112" r:id="rId45"/>
    <hyperlink ref="E113" r:id="rId46"/>
    <hyperlink ref="E114" r:id="rId47"/>
    <hyperlink ref="E119" r:id="rId48"/>
    <hyperlink ref="E118" r:id="rId49"/>
    <hyperlink ref="E121" r:id="rId50"/>
    <hyperlink ref="E92" r:id="rId51"/>
    <hyperlink ref="E93" r:id="rId52"/>
    <hyperlink ref="E94" r:id="rId53"/>
    <hyperlink ref="E95" r:id="rId54"/>
    <hyperlink ref="E96" r:id="rId55"/>
    <hyperlink ref="E97" r:id="rId56"/>
    <hyperlink ref="E98" r:id="rId57"/>
    <hyperlink ref="E99" r:id="rId58"/>
    <hyperlink ref="E100" r:id="rId59"/>
    <hyperlink ref="E101" r:id="rId60"/>
  </hyperlink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selection activeCell="I66" sqref="I66"/>
    </sheetView>
  </sheetViews>
  <sheetFormatPr defaultColWidth="11.42578125" defaultRowHeight="15" x14ac:dyDescent="0.25"/>
  <sheetData>
    <row r="1" spans="1:10" ht="15.75" x14ac:dyDescent="0.25">
      <c r="A1" s="214" t="s">
        <v>219</v>
      </c>
      <c r="B1" s="215" t="s">
        <v>519</v>
      </c>
      <c r="C1" s="215" t="s">
        <v>520</v>
      </c>
      <c r="D1" s="215" t="s">
        <v>521</v>
      </c>
      <c r="E1" s="215" t="s">
        <v>520</v>
      </c>
      <c r="F1" s="215" t="s">
        <v>522</v>
      </c>
      <c r="G1" s="215" t="s">
        <v>520</v>
      </c>
      <c r="H1" s="215" t="s">
        <v>523</v>
      </c>
      <c r="I1" s="215" t="s">
        <v>520</v>
      </c>
    </row>
    <row r="2" spans="1:10" ht="30" x14ac:dyDescent="0.25">
      <c r="A2" s="216" t="s">
        <v>0</v>
      </c>
      <c r="B2" s="10" t="s">
        <v>524</v>
      </c>
      <c r="C2" s="217">
        <v>99.7</v>
      </c>
      <c r="D2" s="10"/>
      <c r="E2" s="10"/>
      <c r="F2" s="10"/>
      <c r="G2" s="10"/>
      <c r="H2" s="218"/>
      <c r="I2" s="10">
        <v>0.3</v>
      </c>
      <c r="J2" s="17"/>
    </row>
    <row r="3" spans="1:10" ht="15.75" x14ac:dyDescent="0.25">
      <c r="A3" s="216" t="s">
        <v>2</v>
      </c>
      <c r="B3" s="10" t="s">
        <v>524</v>
      </c>
      <c r="C3" s="10">
        <v>99</v>
      </c>
      <c r="D3" s="10"/>
      <c r="E3" s="10"/>
      <c r="F3" s="10"/>
      <c r="G3" s="10"/>
      <c r="H3" s="219"/>
      <c r="I3" s="220" t="s">
        <v>525</v>
      </c>
      <c r="J3" s="17"/>
    </row>
    <row r="4" spans="1:10" ht="15.75" x14ac:dyDescent="0.25">
      <c r="A4" s="216" t="s">
        <v>5</v>
      </c>
      <c r="B4" s="10" t="s">
        <v>526</v>
      </c>
      <c r="C4" s="10">
        <v>41.1</v>
      </c>
      <c r="D4" s="10" t="s">
        <v>527</v>
      </c>
      <c r="E4" s="10">
        <v>38.1</v>
      </c>
      <c r="F4" s="10"/>
      <c r="G4" s="10"/>
      <c r="H4" s="10"/>
      <c r="I4" s="218">
        <v>20.9</v>
      </c>
      <c r="J4" s="17"/>
    </row>
    <row r="5" spans="1:10" ht="15.75" x14ac:dyDescent="0.25">
      <c r="A5" s="216" t="s">
        <v>7</v>
      </c>
      <c r="B5" s="10" t="s">
        <v>526</v>
      </c>
      <c r="C5" s="10">
        <v>92</v>
      </c>
      <c r="D5" s="10" t="s">
        <v>527</v>
      </c>
      <c r="E5" s="10">
        <v>2</v>
      </c>
      <c r="F5" s="10" t="s">
        <v>528</v>
      </c>
      <c r="G5" s="10">
        <v>2</v>
      </c>
      <c r="H5" s="10"/>
      <c r="I5" s="218">
        <v>4</v>
      </c>
      <c r="J5" s="17"/>
    </row>
    <row r="6" spans="1:10" ht="15.75" x14ac:dyDescent="0.25">
      <c r="A6" s="216" t="s">
        <v>10</v>
      </c>
      <c r="B6" s="10" t="s">
        <v>527</v>
      </c>
      <c r="C6" s="10">
        <v>23.1</v>
      </c>
      <c r="D6" s="10" t="s">
        <v>529</v>
      </c>
      <c r="E6" s="10">
        <v>22.6</v>
      </c>
      <c r="F6" s="10" t="s">
        <v>530</v>
      </c>
      <c r="G6" s="10">
        <v>4.2</v>
      </c>
      <c r="H6" s="10"/>
      <c r="I6" s="218">
        <v>50.1</v>
      </c>
      <c r="J6" s="17"/>
    </row>
    <row r="7" spans="1:10" ht="15.75" x14ac:dyDescent="0.25">
      <c r="A7" s="216" t="s">
        <v>12</v>
      </c>
      <c r="B7" s="10" t="s">
        <v>524</v>
      </c>
      <c r="C7" s="10">
        <v>96.9</v>
      </c>
      <c r="D7" s="10" t="s">
        <v>531</v>
      </c>
      <c r="E7" s="10">
        <v>3</v>
      </c>
      <c r="F7" s="10"/>
      <c r="G7" s="10"/>
      <c r="H7" s="10"/>
      <c r="I7" s="220" t="s">
        <v>696</v>
      </c>
      <c r="J7" s="17"/>
    </row>
    <row r="8" spans="1:10" ht="15.75" x14ac:dyDescent="0.25">
      <c r="A8" s="216" t="s">
        <v>17</v>
      </c>
      <c r="B8" s="10" t="s">
        <v>532</v>
      </c>
      <c r="C8" s="10">
        <v>48.3</v>
      </c>
      <c r="D8" s="10" t="s">
        <v>529</v>
      </c>
      <c r="E8" s="10">
        <v>7.1</v>
      </c>
      <c r="F8" s="10"/>
      <c r="G8" s="10"/>
      <c r="H8" s="10"/>
      <c r="I8" s="218">
        <v>44.6</v>
      </c>
      <c r="J8" s="17"/>
    </row>
    <row r="9" spans="1:10" ht="15.75" x14ac:dyDescent="0.25">
      <c r="A9" s="216" t="s">
        <v>25</v>
      </c>
      <c r="B9" s="10" t="s">
        <v>531</v>
      </c>
      <c r="C9" s="10">
        <v>79.099999999999994</v>
      </c>
      <c r="D9" s="10" t="s">
        <v>533</v>
      </c>
      <c r="E9" s="10">
        <v>4.0999999999999996</v>
      </c>
      <c r="F9" s="10"/>
      <c r="G9" s="10"/>
      <c r="H9" s="10"/>
      <c r="I9" s="218">
        <v>16.899999999999999</v>
      </c>
      <c r="J9" s="17"/>
    </row>
    <row r="10" spans="1:10" ht="15.75" x14ac:dyDescent="0.25">
      <c r="A10" s="216" t="s">
        <v>26</v>
      </c>
      <c r="B10" s="10" t="s">
        <v>529</v>
      </c>
      <c r="C10" s="10">
        <v>65</v>
      </c>
      <c r="D10" s="10" t="s">
        <v>527</v>
      </c>
      <c r="E10" s="10">
        <v>22.2</v>
      </c>
      <c r="F10" s="10" t="s">
        <v>534</v>
      </c>
      <c r="G10" s="10">
        <v>2.2000000000000002</v>
      </c>
      <c r="H10" s="10"/>
      <c r="I10" s="219">
        <v>10.5</v>
      </c>
      <c r="J10" s="17"/>
    </row>
    <row r="11" spans="1:10" ht="15.75" x14ac:dyDescent="0.25">
      <c r="A11" s="216" t="s">
        <v>28</v>
      </c>
      <c r="B11" s="10" t="s">
        <v>532</v>
      </c>
      <c r="C11" s="10">
        <v>59.4</v>
      </c>
      <c r="D11" s="10" t="s">
        <v>524</v>
      </c>
      <c r="E11" s="10">
        <v>7.8</v>
      </c>
      <c r="F11" s="10"/>
      <c r="G11" s="10"/>
      <c r="H11" s="10"/>
      <c r="I11" s="218">
        <v>32.799999999999997</v>
      </c>
      <c r="J11" s="17"/>
    </row>
    <row r="12" spans="1:10" ht="15.75" x14ac:dyDescent="0.25">
      <c r="A12" s="216" t="s">
        <v>31</v>
      </c>
      <c r="B12" s="10" t="s">
        <v>535</v>
      </c>
      <c r="C12" s="10">
        <v>96.9</v>
      </c>
      <c r="D12" s="10" t="s">
        <v>524</v>
      </c>
      <c r="E12" s="10">
        <v>1.9</v>
      </c>
      <c r="F12" s="10" t="s">
        <v>531</v>
      </c>
      <c r="G12" s="10">
        <v>0.4</v>
      </c>
      <c r="H12" s="10"/>
      <c r="I12" s="218">
        <v>0.8</v>
      </c>
      <c r="J12" s="17"/>
    </row>
    <row r="13" spans="1:10" ht="15.75" x14ac:dyDescent="0.25">
      <c r="A13" s="216" t="s">
        <v>33</v>
      </c>
      <c r="B13" s="10" t="s">
        <v>529</v>
      </c>
      <c r="C13" s="10">
        <v>39</v>
      </c>
      <c r="D13" s="10" t="s">
        <v>527</v>
      </c>
      <c r="E13" s="10">
        <v>20.3</v>
      </c>
      <c r="F13" s="10" t="s">
        <v>530</v>
      </c>
      <c r="G13" s="10">
        <v>6.3</v>
      </c>
      <c r="H13" s="10"/>
      <c r="I13" s="218">
        <v>34.299999999999997</v>
      </c>
      <c r="J13" s="17"/>
    </row>
    <row r="14" spans="1:10" ht="15.75" x14ac:dyDescent="0.25">
      <c r="A14" s="216" t="s">
        <v>39</v>
      </c>
      <c r="B14" s="10" t="s">
        <v>526</v>
      </c>
      <c r="C14" s="10">
        <v>66.7</v>
      </c>
      <c r="D14" s="10" t="s">
        <v>536</v>
      </c>
      <c r="E14" s="10">
        <v>16.399999999999999</v>
      </c>
      <c r="F14" s="10" t="s">
        <v>537</v>
      </c>
      <c r="G14" s="10">
        <v>1</v>
      </c>
      <c r="H14" s="10"/>
      <c r="I14" s="219">
        <v>16</v>
      </c>
      <c r="J14" s="17"/>
    </row>
    <row r="15" spans="1:10" ht="15.75" x14ac:dyDescent="0.25">
      <c r="A15" s="216" t="s">
        <v>40</v>
      </c>
      <c r="B15" s="17" t="s">
        <v>535</v>
      </c>
      <c r="C15" s="17">
        <v>18.2</v>
      </c>
      <c r="D15" s="17" t="s">
        <v>538</v>
      </c>
      <c r="E15" s="17">
        <v>21.9</v>
      </c>
      <c r="F15" s="17" t="s">
        <v>531</v>
      </c>
      <c r="G15" s="17">
        <v>5.0999999999999996</v>
      </c>
      <c r="H15" s="17"/>
      <c r="I15" s="220">
        <v>54.8</v>
      </c>
      <c r="J15" s="17"/>
    </row>
    <row r="16" spans="1:10" ht="15.75" x14ac:dyDescent="0.25">
      <c r="A16" s="216" t="s">
        <v>41</v>
      </c>
      <c r="B16" s="10" t="s">
        <v>526</v>
      </c>
      <c r="C16" s="10">
        <v>79</v>
      </c>
      <c r="D16" s="17" t="s">
        <v>556</v>
      </c>
      <c r="E16" s="17">
        <v>14</v>
      </c>
      <c r="F16" s="10"/>
      <c r="G16" s="10"/>
      <c r="H16" s="10"/>
      <c r="I16" s="218">
        <v>7</v>
      </c>
      <c r="J16" s="17"/>
    </row>
    <row r="17" spans="1:10" ht="15.75" x14ac:dyDescent="0.25">
      <c r="A17" s="216" t="s">
        <v>45</v>
      </c>
      <c r="B17" s="10" t="s">
        <v>526</v>
      </c>
      <c r="C17" s="10">
        <v>71.8</v>
      </c>
      <c r="D17" s="10" t="s">
        <v>539</v>
      </c>
      <c r="E17" s="10">
        <v>12.3</v>
      </c>
      <c r="F17" s="32" t="s">
        <v>537</v>
      </c>
      <c r="G17" s="10">
        <v>0.5</v>
      </c>
      <c r="H17" s="10"/>
      <c r="I17" s="218">
        <v>15.4</v>
      </c>
      <c r="J17" s="17"/>
    </row>
    <row r="18" spans="1:10" ht="15.75" x14ac:dyDescent="0.25">
      <c r="A18" s="216" t="s">
        <v>47</v>
      </c>
      <c r="B18" s="10" t="s">
        <v>526</v>
      </c>
      <c r="C18" s="10">
        <v>86.3</v>
      </c>
      <c r="D18" s="10" t="s">
        <v>540</v>
      </c>
      <c r="E18" s="10">
        <v>4.4000000000000004</v>
      </c>
      <c r="F18" s="10" t="s">
        <v>524</v>
      </c>
      <c r="G18" s="10">
        <v>1.5</v>
      </c>
      <c r="H18" s="10"/>
      <c r="I18" s="218">
        <v>7.8</v>
      </c>
      <c r="J18" s="17"/>
    </row>
    <row r="19" spans="1:10" ht="15.75" x14ac:dyDescent="0.25">
      <c r="A19" s="216" t="s">
        <v>50</v>
      </c>
      <c r="B19" s="10" t="s">
        <v>541</v>
      </c>
      <c r="C19" s="10">
        <v>89.1</v>
      </c>
      <c r="D19" s="10" t="s">
        <v>526</v>
      </c>
      <c r="E19" s="10">
        <v>2.9</v>
      </c>
      <c r="F19" s="10" t="s">
        <v>542</v>
      </c>
      <c r="G19" s="10">
        <v>2</v>
      </c>
      <c r="H19" s="10"/>
      <c r="I19" s="218">
        <v>5.9</v>
      </c>
      <c r="J19" s="17"/>
    </row>
    <row r="20" spans="1:10" ht="15.75" x14ac:dyDescent="0.25">
      <c r="A20" s="216" t="s">
        <v>52</v>
      </c>
      <c r="B20" s="10" t="s">
        <v>543</v>
      </c>
      <c r="C20" s="10">
        <v>74.8</v>
      </c>
      <c r="D20" s="10" t="s">
        <v>524</v>
      </c>
      <c r="E20" s="10">
        <v>5.3</v>
      </c>
      <c r="F20" s="10"/>
      <c r="G20" s="10"/>
      <c r="H20" s="10"/>
      <c r="I20" s="218">
        <v>19.899999999999999</v>
      </c>
      <c r="J20" s="17"/>
    </row>
    <row r="21" spans="1:10" ht="15.75" x14ac:dyDescent="0.25">
      <c r="A21" s="216" t="s">
        <v>544</v>
      </c>
      <c r="B21" s="10" t="s">
        <v>524</v>
      </c>
      <c r="C21" s="10">
        <v>90</v>
      </c>
      <c r="D21" s="10" t="s">
        <v>531</v>
      </c>
      <c r="E21" s="10">
        <v>10</v>
      </c>
      <c r="F21" s="10"/>
      <c r="G21" s="10"/>
      <c r="H21" s="10"/>
      <c r="I21" s="218"/>
      <c r="J21" s="17"/>
    </row>
    <row r="22" spans="1:10" ht="15.75" x14ac:dyDescent="0.25">
      <c r="A22" s="216" t="s">
        <v>66</v>
      </c>
      <c r="B22" s="10" t="s">
        <v>531</v>
      </c>
      <c r="C22" s="10" t="s">
        <v>545</v>
      </c>
      <c r="D22" s="10" t="s">
        <v>524</v>
      </c>
      <c r="E22" s="221" t="s">
        <v>546</v>
      </c>
      <c r="F22" s="10" t="s">
        <v>528</v>
      </c>
      <c r="G22" s="10" t="s">
        <v>547</v>
      </c>
      <c r="H22" s="10"/>
      <c r="I22" s="218" t="s">
        <v>697</v>
      </c>
      <c r="J22" s="17"/>
    </row>
    <row r="23" spans="1:10" ht="15.75" x14ac:dyDescent="0.25">
      <c r="A23" s="216" t="s">
        <v>71</v>
      </c>
      <c r="B23" s="10" t="s">
        <v>526</v>
      </c>
      <c r="C23" s="10">
        <v>28.2</v>
      </c>
      <c r="D23" s="10" t="s">
        <v>556</v>
      </c>
      <c r="E23" s="10">
        <v>26</v>
      </c>
      <c r="F23" s="10" t="s">
        <v>524</v>
      </c>
      <c r="G23" s="10">
        <v>5</v>
      </c>
      <c r="H23" s="10"/>
      <c r="I23" s="218">
        <v>40.9</v>
      </c>
      <c r="J23" s="17"/>
    </row>
    <row r="24" spans="1:10" ht="15.75" x14ac:dyDescent="0.25">
      <c r="A24" s="222" t="s">
        <v>73</v>
      </c>
      <c r="B24" s="10" t="s">
        <v>548</v>
      </c>
      <c r="C24" s="10" t="s">
        <v>698</v>
      </c>
      <c r="D24" s="10" t="s">
        <v>524</v>
      </c>
      <c r="E24" s="10">
        <v>2</v>
      </c>
      <c r="F24" s="10"/>
      <c r="G24" s="10"/>
      <c r="H24" s="223"/>
      <c r="I24" s="242">
        <v>19</v>
      </c>
      <c r="J24" s="17"/>
    </row>
    <row r="25" spans="1:10" ht="15.75" x14ac:dyDescent="0.25">
      <c r="A25" s="216" t="s">
        <v>84</v>
      </c>
      <c r="B25" s="10" t="s">
        <v>526</v>
      </c>
      <c r="C25" s="10">
        <v>37.200000000000003</v>
      </c>
      <c r="D25" s="10" t="s">
        <v>549</v>
      </c>
      <c r="E25" s="10">
        <v>11.6</v>
      </c>
      <c r="F25" s="10" t="s">
        <v>550</v>
      </c>
      <c r="G25" s="10">
        <v>2.2000000000000002</v>
      </c>
      <c r="H25" s="10"/>
      <c r="I25" s="219">
        <v>49.1</v>
      </c>
      <c r="J25" s="17"/>
    </row>
    <row r="26" spans="1:10" ht="15.75" x14ac:dyDescent="0.25">
      <c r="A26" s="216" t="s">
        <v>86</v>
      </c>
      <c r="B26" s="10" t="s">
        <v>551</v>
      </c>
      <c r="C26" s="10">
        <v>79.8</v>
      </c>
      <c r="D26" s="10" t="s">
        <v>524</v>
      </c>
      <c r="E26" s="10">
        <v>14.2</v>
      </c>
      <c r="F26" s="10" t="s">
        <v>531</v>
      </c>
      <c r="G26" s="10">
        <v>2.2999999999999998</v>
      </c>
      <c r="H26" s="10"/>
      <c r="I26" s="218">
        <v>3.7</v>
      </c>
      <c r="J26" s="17"/>
    </row>
    <row r="27" spans="1:10" ht="15.75" x14ac:dyDescent="0.25">
      <c r="A27" s="216" t="s">
        <v>87</v>
      </c>
      <c r="B27" s="10" t="s">
        <v>524</v>
      </c>
      <c r="C27" s="10">
        <v>87.2</v>
      </c>
      <c r="D27" s="10" t="s">
        <v>556</v>
      </c>
      <c r="E27" s="10">
        <v>7</v>
      </c>
      <c r="F27" s="10" t="s">
        <v>526</v>
      </c>
      <c r="G27" s="10">
        <v>2.9</v>
      </c>
      <c r="H27" s="10"/>
      <c r="I27" s="218">
        <v>3</v>
      </c>
      <c r="J27" s="17"/>
    </row>
    <row r="28" spans="1:10" ht="15.75" x14ac:dyDescent="0.25">
      <c r="A28" s="216" t="s">
        <v>552</v>
      </c>
      <c r="B28" s="10" t="s">
        <v>524</v>
      </c>
      <c r="C28" s="10">
        <v>99.4</v>
      </c>
      <c r="D28" s="10"/>
      <c r="E28" s="10"/>
      <c r="F28" s="10"/>
      <c r="G28" s="10"/>
      <c r="H28" s="10"/>
      <c r="I28" s="218">
        <v>0.7</v>
      </c>
      <c r="J28" s="17"/>
    </row>
    <row r="29" spans="1:10" ht="15.75" x14ac:dyDescent="0.25">
      <c r="A29" s="216" t="s">
        <v>92</v>
      </c>
      <c r="B29" s="10" t="s">
        <v>528</v>
      </c>
      <c r="C29" s="10">
        <v>74.7</v>
      </c>
      <c r="D29" s="10" t="s">
        <v>524</v>
      </c>
      <c r="E29" s="10">
        <v>17.7</v>
      </c>
      <c r="F29" s="10" t="s">
        <v>531</v>
      </c>
      <c r="G29" s="10">
        <v>2</v>
      </c>
      <c r="H29" s="10"/>
      <c r="I29" s="219">
        <v>5.6</v>
      </c>
      <c r="J29" s="17"/>
    </row>
    <row r="30" spans="1:10" ht="15.75" x14ac:dyDescent="0.25">
      <c r="A30" s="216" t="s">
        <v>93</v>
      </c>
      <c r="B30" s="17" t="s">
        <v>531</v>
      </c>
      <c r="C30" s="17">
        <v>80</v>
      </c>
      <c r="D30" s="17"/>
      <c r="E30" s="17"/>
      <c r="F30" s="17"/>
      <c r="G30" s="17"/>
      <c r="H30" s="17"/>
      <c r="I30" s="220">
        <v>20</v>
      </c>
      <c r="J30" s="17"/>
    </row>
    <row r="31" spans="1:10" ht="15.75" x14ac:dyDescent="0.25">
      <c r="A31" s="216" t="s">
        <v>95</v>
      </c>
      <c r="B31" s="10" t="s">
        <v>553</v>
      </c>
      <c r="C31" s="10">
        <v>70.400000000000006</v>
      </c>
      <c r="D31" s="10" t="s">
        <v>535</v>
      </c>
      <c r="E31" s="10">
        <v>69.8</v>
      </c>
      <c r="F31" s="10" t="s">
        <v>531</v>
      </c>
      <c r="G31" s="10">
        <v>1.5</v>
      </c>
      <c r="H31" s="10"/>
      <c r="I31" s="218">
        <v>6.9</v>
      </c>
      <c r="J31" s="17"/>
    </row>
    <row r="32" spans="1:10" ht="30" x14ac:dyDescent="0.25">
      <c r="A32" s="216" t="s">
        <v>111</v>
      </c>
      <c r="B32" s="10" t="s">
        <v>526</v>
      </c>
      <c r="C32" s="10">
        <v>73.400000000000006</v>
      </c>
      <c r="D32" s="10" t="s">
        <v>554</v>
      </c>
      <c r="E32" s="10">
        <v>6.3</v>
      </c>
      <c r="F32" s="10" t="s">
        <v>524</v>
      </c>
      <c r="G32" s="10">
        <v>5.9</v>
      </c>
      <c r="H32" s="10"/>
      <c r="I32" s="218">
        <v>14.6</v>
      </c>
      <c r="J32" s="17"/>
    </row>
    <row r="33" spans="1:10" ht="15.75" x14ac:dyDescent="0.25">
      <c r="A33" s="216" t="s">
        <v>125</v>
      </c>
      <c r="B33" s="10" t="s">
        <v>526</v>
      </c>
      <c r="C33" s="10">
        <v>82.7</v>
      </c>
      <c r="D33" s="10" t="s">
        <v>555</v>
      </c>
      <c r="E33" s="10">
        <v>1.6</v>
      </c>
      <c r="F33" s="10" t="s">
        <v>537</v>
      </c>
      <c r="G33" s="10">
        <v>1.4</v>
      </c>
      <c r="H33" s="10"/>
      <c r="I33" s="218">
        <v>14.3</v>
      </c>
      <c r="J33" s="17"/>
    </row>
    <row r="34" spans="1:10" ht="15.75" x14ac:dyDescent="0.25">
      <c r="A34" s="216" t="s">
        <v>127</v>
      </c>
      <c r="B34" s="10" t="s">
        <v>541</v>
      </c>
      <c r="C34" s="10">
        <v>90.1</v>
      </c>
      <c r="D34" s="10" t="s">
        <v>530</v>
      </c>
      <c r="E34" s="10">
        <v>2.6</v>
      </c>
      <c r="F34" s="10"/>
      <c r="G34" s="10"/>
      <c r="H34" s="10"/>
      <c r="I34" s="218">
        <v>0.1</v>
      </c>
      <c r="J34" s="17"/>
    </row>
    <row r="35" spans="1:10" ht="30" x14ac:dyDescent="0.25">
      <c r="A35" s="216" t="s">
        <v>136</v>
      </c>
      <c r="B35" s="10" t="s">
        <v>526</v>
      </c>
      <c r="C35" s="10">
        <v>23.6</v>
      </c>
      <c r="D35" s="10" t="s">
        <v>556</v>
      </c>
      <c r="E35" s="10">
        <v>14.9</v>
      </c>
      <c r="F35" s="32" t="s">
        <v>524</v>
      </c>
      <c r="G35" s="10">
        <v>5.0999999999999996</v>
      </c>
      <c r="H35" s="10"/>
      <c r="I35" s="218">
        <v>56.3</v>
      </c>
      <c r="J35" s="17"/>
    </row>
    <row r="36" spans="1:10" ht="15.75" x14ac:dyDescent="0.25">
      <c r="A36" s="216" t="s">
        <v>139</v>
      </c>
      <c r="B36" s="10" t="s">
        <v>526</v>
      </c>
      <c r="C36" s="10">
        <v>50</v>
      </c>
      <c r="D36" s="10" t="s">
        <v>539</v>
      </c>
      <c r="E36" s="10">
        <v>33.200000000000003</v>
      </c>
      <c r="F36" s="10"/>
      <c r="G36" s="10"/>
      <c r="H36" s="10"/>
      <c r="I36" s="218">
        <v>16.8</v>
      </c>
      <c r="J36" s="17"/>
    </row>
    <row r="37" spans="1:10" ht="15.75" x14ac:dyDescent="0.25">
      <c r="A37" s="216" t="s">
        <v>143</v>
      </c>
      <c r="B37" s="10" t="s">
        <v>557</v>
      </c>
      <c r="C37" s="10">
        <v>71.5</v>
      </c>
      <c r="D37" s="10" t="s">
        <v>530</v>
      </c>
      <c r="E37" s="10">
        <v>3.9</v>
      </c>
      <c r="F37" s="10" t="s">
        <v>526</v>
      </c>
      <c r="G37" s="10">
        <v>2.8</v>
      </c>
      <c r="H37" s="10"/>
      <c r="I37" s="218">
        <v>12.3</v>
      </c>
      <c r="J37" s="17"/>
    </row>
    <row r="38" spans="1:10" ht="15.75" x14ac:dyDescent="0.25">
      <c r="A38" s="216" t="s">
        <v>152</v>
      </c>
      <c r="B38" s="10" t="s">
        <v>529</v>
      </c>
      <c r="C38" s="10">
        <v>87.2</v>
      </c>
      <c r="D38" s="10" t="s">
        <v>540</v>
      </c>
      <c r="E38" s="10">
        <v>1.3</v>
      </c>
      <c r="F38" s="10" t="s">
        <v>556</v>
      </c>
      <c r="G38" s="10">
        <v>0.4</v>
      </c>
      <c r="H38" s="10"/>
      <c r="I38" s="218">
        <v>11.2</v>
      </c>
      <c r="J38" s="17"/>
    </row>
    <row r="39" spans="1:10" ht="15.75" x14ac:dyDescent="0.25">
      <c r="A39" s="216" t="s">
        <v>558</v>
      </c>
      <c r="B39" s="17" t="s">
        <v>559</v>
      </c>
      <c r="C39" s="17" t="s">
        <v>699</v>
      </c>
      <c r="D39" s="17" t="s">
        <v>524</v>
      </c>
      <c r="E39" s="243">
        <v>12.5</v>
      </c>
      <c r="F39" s="244" t="s">
        <v>530</v>
      </c>
      <c r="G39" s="17">
        <v>2</v>
      </c>
      <c r="H39" s="17"/>
      <c r="I39" s="220"/>
      <c r="J39" s="17"/>
    </row>
    <row r="40" spans="1:10" ht="30" x14ac:dyDescent="0.25">
      <c r="A40" s="216" t="s">
        <v>162</v>
      </c>
      <c r="B40" s="10" t="s">
        <v>524</v>
      </c>
      <c r="C40" s="10">
        <v>100</v>
      </c>
      <c r="D40" s="10"/>
      <c r="E40" s="10"/>
      <c r="F40" s="10"/>
      <c r="G40" s="10"/>
      <c r="H40" s="10"/>
      <c r="I40" s="218"/>
      <c r="J40" s="17"/>
    </row>
    <row r="41" spans="1:10" ht="15.75" x14ac:dyDescent="0.25">
      <c r="A41" s="216" t="s">
        <v>560</v>
      </c>
      <c r="B41" s="10" t="s">
        <v>526</v>
      </c>
      <c r="C41" s="10">
        <v>62</v>
      </c>
      <c r="D41" s="10" t="s">
        <v>556</v>
      </c>
      <c r="E41" s="10">
        <v>8.1999999999999993</v>
      </c>
      <c r="F41" s="10" t="s">
        <v>561</v>
      </c>
      <c r="G41" s="10">
        <v>3.8</v>
      </c>
      <c r="H41" s="10"/>
      <c r="I41" s="218">
        <v>25.9</v>
      </c>
      <c r="J41" s="17"/>
    </row>
    <row r="42" spans="1:10" ht="15.75" x14ac:dyDescent="0.25">
      <c r="A42" s="216" t="s">
        <v>170</v>
      </c>
      <c r="B42" s="10" t="s">
        <v>529</v>
      </c>
      <c r="C42" s="10">
        <v>57.8</v>
      </c>
      <c r="D42" s="10" t="s">
        <v>524</v>
      </c>
      <c r="E42" s="10">
        <v>2.4</v>
      </c>
      <c r="F42" s="10" t="s">
        <v>540</v>
      </c>
      <c r="G42" s="10">
        <v>2.2999999999999998</v>
      </c>
      <c r="H42" s="10"/>
      <c r="I42" s="218">
        <v>37.5</v>
      </c>
      <c r="J42" s="17"/>
    </row>
    <row r="43" spans="1:10" ht="30" x14ac:dyDescent="0.25">
      <c r="A43" s="216" t="s">
        <v>173</v>
      </c>
      <c r="B43" s="10" t="s">
        <v>531</v>
      </c>
      <c r="C43" s="10">
        <v>86</v>
      </c>
      <c r="D43" s="10" t="s">
        <v>700</v>
      </c>
      <c r="E43" s="10">
        <v>5.4</v>
      </c>
      <c r="F43" s="10" t="s">
        <v>524</v>
      </c>
      <c r="G43" s="10">
        <v>1.9</v>
      </c>
      <c r="H43" s="10"/>
      <c r="I43" s="218">
        <v>6.7</v>
      </c>
      <c r="J43" s="17"/>
    </row>
    <row r="44" spans="1:10" ht="15.75" x14ac:dyDescent="0.25">
      <c r="A44" s="216" t="s">
        <v>175</v>
      </c>
      <c r="B44" s="10" t="s">
        <v>526</v>
      </c>
      <c r="C44" s="10">
        <v>70.2</v>
      </c>
      <c r="D44" s="10"/>
      <c r="E44" s="10"/>
      <c r="F44" s="10"/>
      <c r="G44" s="10"/>
      <c r="H44" s="10"/>
      <c r="I44" s="218">
        <v>29.7</v>
      </c>
      <c r="J44" s="17"/>
    </row>
    <row r="45" spans="1:10" ht="15.75" x14ac:dyDescent="0.25">
      <c r="A45" s="216" t="s">
        <v>185</v>
      </c>
      <c r="B45" s="10" t="s">
        <v>526</v>
      </c>
      <c r="C45" s="10">
        <v>36.5</v>
      </c>
      <c r="D45" s="10" t="s">
        <v>556</v>
      </c>
      <c r="E45" s="10">
        <v>24.5</v>
      </c>
      <c r="F45" s="10" t="s">
        <v>530</v>
      </c>
      <c r="G45" s="10">
        <v>5.9</v>
      </c>
      <c r="H45" s="223"/>
      <c r="I45" s="218">
        <v>33.1</v>
      </c>
      <c r="J45" s="17"/>
    </row>
    <row r="46" spans="1:10" ht="15.75" x14ac:dyDescent="0.25">
      <c r="A46" s="216" t="s">
        <v>187</v>
      </c>
      <c r="B46" s="10" t="s">
        <v>524</v>
      </c>
      <c r="C46" s="10">
        <v>96.7</v>
      </c>
      <c r="D46" s="10" t="s">
        <v>531</v>
      </c>
      <c r="E46" s="10">
        <v>1.6</v>
      </c>
      <c r="F46" s="10"/>
      <c r="G46" s="10"/>
      <c r="H46" s="10"/>
      <c r="I46" s="218">
        <v>1.7</v>
      </c>
      <c r="J46" s="17"/>
    </row>
    <row r="47" spans="1:10" ht="15.75" x14ac:dyDescent="0.25">
      <c r="A47" s="216" t="s">
        <v>195</v>
      </c>
      <c r="B47" s="10" t="s">
        <v>524</v>
      </c>
      <c r="C47" s="10">
        <v>99.8</v>
      </c>
      <c r="D47" s="10"/>
      <c r="E47" s="10"/>
      <c r="F47" s="10"/>
      <c r="G47" s="10"/>
      <c r="H47" s="10"/>
      <c r="I47" s="218">
        <v>0.2</v>
      </c>
      <c r="J47" s="17"/>
    </row>
    <row r="48" spans="1:10" ht="15.75" x14ac:dyDescent="0.25">
      <c r="A48" s="216" t="s">
        <v>562</v>
      </c>
      <c r="B48" s="10" t="s">
        <v>531</v>
      </c>
      <c r="C48" s="10">
        <v>59.5</v>
      </c>
      <c r="D48" s="10" t="s">
        <v>524</v>
      </c>
      <c r="E48" s="10">
        <v>4.4000000000000004</v>
      </c>
      <c r="F48" s="10" t="s">
        <v>551</v>
      </c>
      <c r="G48" s="10">
        <v>1.3</v>
      </c>
      <c r="H48" s="10"/>
      <c r="I48" s="218">
        <v>34.9</v>
      </c>
      <c r="J48" s="17"/>
    </row>
    <row r="49" spans="1:10" ht="15.75" x14ac:dyDescent="0.25">
      <c r="A49" s="216" t="s">
        <v>563</v>
      </c>
      <c r="B49" s="10" t="s">
        <v>527</v>
      </c>
      <c r="C49" s="10">
        <v>46.5</v>
      </c>
      <c r="D49" s="10" t="s">
        <v>526</v>
      </c>
      <c r="E49" s="10">
        <v>20.8</v>
      </c>
      <c r="F49" s="10" t="s">
        <v>528</v>
      </c>
      <c r="G49" s="10">
        <v>1.9</v>
      </c>
      <c r="H49" s="10"/>
      <c r="I49" s="218">
        <v>30.8</v>
      </c>
      <c r="J49" s="17"/>
    </row>
    <row r="50" spans="1:10" ht="15.75" x14ac:dyDescent="0.25">
      <c r="A50" s="224" t="s">
        <v>208</v>
      </c>
      <c r="B50" s="10" t="s">
        <v>535</v>
      </c>
      <c r="C50" s="10">
        <v>7.9</v>
      </c>
      <c r="D50" s="10" t="s">
        <v>529</v>
      </c>
      <c r="E50" s="10">
        <v>6.6</v>
      </c>
      <c r="F50" s="10" t="s">
        <v>564</v>
      </c>
      <c r="G50" s="10">
        <v>1.7</v>
      </c>
      <c r="H50" s="10"/>
      <c r="I50" s="219">
        <v>83.7</v>
      </c>
      <c r="J50" s="17"/>
    </row>
    <row r="51" spans="1:10" ht="15.75" x14ac:dyDescent="0.25">
      <c r="A51" s="225" t="s">
        <v>200</v>
      </c>
      <c r="B51" s="226" t="s">
        <v>565</v>
      </c>
      <c r="C51" s="226">
        <v>68</v>
      </c>
      <c r="D51" s="226" t="s">
        <v>561</v>
      </c>
      <c r="E51" s="226">
        <v>7.6</v>
      </c>
      <c r="F51" s="226" t="s">
        <v>530</v>
      </c>
      <c r="G51" s="226">
        <v>7.2</v>
      </c>
      <c r="H51" s="226"/>
      <c r="I51" s="226">
        <v>16.399999999999999</v>
      </c>
      <c r="J51" s="17"/>
    </row>
    <row r="52" spans="1:10" ht="15.75" x14ac:dyDescent="0.25">
      <c r="A52" s="224" t="s">
        <v>106</v>
      </c>
      <c r="B52" s="10" t="s">
        <v>550</v>
      </c>
      <c r="C52" s="10">
        <v>19.600000000000001</v>
      </c>
      <c r="D52" s="10" t="s">
        <v>540</v>
      </c>
      <c r="E52" s="10">
        <v>15.3</v>
      </c>
      <c r="F52" s="10" t="s">
        <v>530</v>
      </c>
      <c r="G52" s="10">
        <v>1</v>
      </c>
      <c r="H52" s="10"/>
      <c r="I52" s="218">
        <v>64.099999999999994</v>
      </c>
      <c r="J52" s="17"/>
    </row>
    <row r="53" spans="1:10" ht="15.75" x14ac:dyDescent="0.25">
      <c r="A53" s="224" t="s">
        <v>101</v>
      </c>
      <c r="B53" s="10" t="s">
        <v>527</v>
      </c>
      <c r="C53" s="10">
        <v>19.7</v>
      </c>
      <c r="D53" s="10" t="s">
        <v>535</v>
      </c>
      <c r="E53" s="10">
        <v>15.5</v>
      </c>
      <c r="F53" s="32" t="s">
        <v>529</v>
      </c>
      <c r="G53" s="10">
        <v>7.9</v>
      </c>
      <c r="H53" s="10"/>
      <c r="I53" s="218">
        <v>56.9</v>
      </c>
      <c r="J53" s="17"/>
    </row>
    <row r="54" spans="1:10" ht="15.75" x14ac:dyDescent="0.25">
      <c r="A54" s="224" t="s">
        <v>1</v>
      </c>
      <c r="B54" s="10" t="s">
        <v>524</v>
      </c>
      <c r="C54" s="10">
        <v>56.7</v>
      </c>
      <c r="D54" s="10" t="s">
        <v>526</v>
      </c>
      <c r="E54" s="10">
        <v>10</v>
      </c>
      <c r="F54" s="10" t="s">
        <v>540</v>
      </c>
      <c r="G54" s="10">
        <v>6.8</v>
      </c>
      <c r="H54" s="10"/>
      <c r="I54" s="218">
        <v>26.5</v>
      </c>
      <c r="J54" s="17"/>
    </row>
    <row r="55" spans="1:10" ht="15.75" x14ac:dyDescent="0.25">
      <c r="A55" s="224" t="s">
        <v>204</v>
      </c>
      <c r="B55" s="10" t="s">
        <v>526</v>
      </c>
      <c r="C55" s="10">
        <v>47.1</v>
      </c>
      <c r="D55" s="10" t="s">
        <v>530</v>
      </c>
      <c r="E55" s="10">
        <v>11.1</v>
      </c>
      <c r="F55" s="10"/>
      <c r="G55" s="10"/>
      <c r="H55" s="10"/>
      <c r="I55" s="218">
        <v>41.8</v>
      </c>
      <c r="J55" s="17"/>
    </row>
    <row r="56" spans="1:10" ht="15.75" x14ac:dyDescent="0.25">
      <c r="A56" s="224" t="s">
        <v>107</v>
      </c>
      <c r="B56" s="10" t="s">
        <v>524</v>
      </c>
      <c r="C56" s="10">
        <v>57.7</v>
      </c>
      <c r="D56" s="10" t="s">
        <v>531</v>
      </c>
      <c r="E56" s="10">
        <v>36.200000000000003</v>
      </c>
      <c r="F56" s="10" t="s">
        <v>566</v>
      </c>
      <c r="G56" s="10">
        <v>5.2</v>
      </c>
      <c r="H56" s="10"/>
      <c r="I56" s="218"/>
      <c r="J56" s="17"/>
    </row>
    <row r="57" spans="1:10" ht="15.75" x14ac:dyDescent="0.25">
      <c r="A57" s="224" t="s">
        <v>98</v>
      </c>
      <c r="B57" s="10" t="s">
        <v>531</v>
      </c>
      <c r="C57" s="10">
        <v>83</v>
      </c>
      <c r="D57" s="10" t="s">
        <v>524</v>
      </c>
      <c r="E57" s="10">
        <v>11.2</v>
      </c>
      <c r="F57" s="10" t="s">
        <v>567</v>
      </c>
      <c r="G57" s="10">
        <v>1.7</v>
      </c>
      <c r="H57" s="10"/>
      <c r="I57" s="218">
        <v>4.2</v>
      </c>
      <c r="J57" s="17"/>
    </row>
    <row r="58" spans="1:10" ht="15.75" x14ac:dyDescent="0.25">
      <c r="A58" s="224" t="s">
        <v>151</v>
      </c>
      <c r="B58" s="10" t="s">
        <v>526</v>
      </c>
      <c r="C58" s="10">
        <v>80.599999999999994</v>
      </c>
      <c r="D58" s="10" t="s">
        <v>556</v>
      </c>
      <c r="E58" s="10">
        <v>8.1999999999999993</v>
      </c>
      <c r="F58" s="10" t="s">
        <v>524</v>
      </c>
      <c r="G58" s="10">
        <v>5.6</v>
      </c>
      <c r="H58" s="10"/>
      <c r="I58" s="218">
        <v>2.2000000000000002</v>
      </c>
      <c r="J58" s="17"/>
    </row>
    <row r="59" spans="1:10" ht="15.75" x14ac:dyDescent="0.25">
      <c r="A59" s="227"/>
      <c r="B59" s="228"/>
      <c r="C59" s="228"/>
      <c r="D59" s="228"/>
      <c r="E59" s="228"/>
      <c r="F59" s="228"/>
      <c r="G59" s="228"/>
      <c r="H59" s="228"/>
      <c r="I59" s="228"/>
    </row>
    <row r="60" spans="1:10" ht="15.75" x14ac:dyDescent="0.25">
      <c r="A60" s="17"/>
      <c r="B60" s="10"/>
      <c r="C60" s="10"/>
      <c r="D60" s="10"/>
      <c r="E60" s="10"/>
      <c r="F60" s="10"/>
      <c r="G60" s="10"/>
      <c r="H60" s="10"/>
      <c r="I60" s="218"/>
    </row>
    <row r="61" spans="1:10" ht="45" x14ac:dyDescent="0.25">
      <c r="A61" s="229" t="s">
        <v>701</v>
      </c>
      <c r="B61" s="10"/>
      <c r="C61" s="10"/>
      <c r="D61" s="10"/>
      <c r="E61" s="10"/>
      <c r="F61" s="10"/>
      <c r="G61" s="10"/>
      <c r="H61" s="10"/>
      <c r="I61" s="219"/>
    </row>
    <row r="62" spans="1:10" ht="15.75" x14ac:dyDescent="0.25">
      <c r="A62" s="230" t="s">
        <v>702</v>
      </c>
      <c r="B62" s="10"/>
      <c r="C62" s="10"/>
      <c r="D62" s="10"/>
      <c r="E62" s="10"/>
      <c r="F62" s="10"/>
      <c r="G62" s="10"/>
      <c r="H62" s="10"/>
      <c r="I62" s="218"/>
    </row>
    <row r="63" spans="1:10" ht="15.75" x14ac:dyDescent="0.25">
      <c r="A63" s="17"/>
      <c r="B63" s="10"/>
      <c r="C63" s="10"/>
      <c r="D63" s="10"/>
      <c r="E63" s="10"/>
      <c r="F63" s="231"/>
      <c r="G63" s="10"/>
      <c r="H63" s="10"/>
      <c r="I63" s="218"/>
    </row>
    <row r="64" spans="1:10" ht="15.75" x14ac:dyDescent="0.25">
      <c r="A64" s="17" t="s">
        <v>568</v>
      </c>
      <c r="B64" s="10"/>
      <c r="C64" s="10"/>
      <c r="D64" s="10"/>
      <c r="E64" s="10"/>
      <c r="F64" s="231"/>
      <c r="G64" s="10"/>
      <c r="H64" s="10"/>
      <c r="I64" s="218"/>
    </row>
    <row r="65" spans="1:9" ht="15.75" x14ac:dyDescent="0.25">
      <c r="A65" s="17" t="s">
        <v>569</v>
      </c>
      <c r="B65" s="10"/>
      <c r="C65" s="10"/>
      <c r="D65" s="10"/>
      <c r="E65" s="223"/>
      <c r="F65" s="10"/>
      <c r="G65" s="10"/>
      <c r="H65" s="232"/>
      <c r="I65" s="218"/>
    </row>
    <row r="66" spans="1:9" ht="15.75" x14ac:dyDescent="0.25">
      <c r="A66" s="17" t="s">
        <v>570</v>
      </c>
      <c r="B66" s="10"/>
      <c r="C66" s="10"/>
      <c r="D66" s="10"/>
      <c r="E66" s="10"/>
      <c r="F66" s="10"/>
      <c r="G66" s="10"/>
      <c r="H66" s="10"/>
      <c r="I66" s="218"/>
    </row>
  </sheetData>
  <hyperlinks>
    <hyperlink ref="A62" r:id="rId1" display="https://www.cia.gov/library/publications/the-world-factbook/fields/2122.html"/>
  </hyperlinks>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L41" sqref="L41"/>
    </sheetView>
  </sheetViews>
  <sheetFormatPr defaultColWidth="11.42578125" defaultRowHeight="15" x14ac:dyDescent="0.25"/>
  <sheetData>
    <row r="1" spans="1:10" ht="15.75" x14ac:dyDescent="0.25">
      <c r="A1" s="233" t="s">
        <v>219</v>
      </c>
      <c r="B1" s="343" t="s">
        <v>571</v>
      </c>
      <c r="C1" s="343"/>
      <c r="D1" s="343" t="s">
        <v>572</v>
      </c>
      <c r="E1" s="343"/>
      <c r="F1" s="343" t="s">
        <v>573</v>
      </c>
      <c r="G1" s="343"/>
      <c r="H1" s="343" t="s">
        <v>574</v>
      </c>
      <c r="I1" s="343"/>
    </row>
    <row r="2" spans="1:10" ht="30" x14ac:dyDescent="0.25">
      <c r="A2" s="229" t="s">
        <v>0</v>
      </c>
      <c r="B2" s="17" t="s">
        <v>575</v>
      </c>
      <c r="C2" s="234">
        <v>80</v>
      </c>
      <c r="D2" s="17" t="s">
        <v>576</v>
      </c>
      <c r="E2" s="234">
        <v>47</v>
      </c>
      <c r="F2" s="17" t="s">
        <v>577</v>
      </c>
      <c r="G2" s="234">
        <v>11</v>
      </c>
      <c r="H2" s="17" t="s">
        <v>578</v>
      </c>
      <c r="I2" s="234">
        <v>12</v>
      </c>
      <c r="J2" s="17"/>
    </row>
    <row r="3" spans="1:10" x14ac:dyDescent="0.25">
      <c r="A3" s="229" t="s">
        <v>1</v>
      </c>
      <c r="B3" s="17" t="s">
        <v>579</v>
      </c>
      <c r="C3" s="234">
        <v>98.8</v>
      </c>
      <c r="D3" s="17" t="s">
        <v>580</v>
      </c>
      <c r="E3" s="234">
        <v>0.5</v>
      </c>
      <c r="F3" s="17"/>
      <c r="G3" s="234"/>
      <c r="H3" s="17" t="s">
        <v>581</v>
      </c>
      <c r="I3" s="234">
        <v>0.6</v>
      </c>
      <c r="J3" s="17"/>
    </row>
    <row r="4" spans="1:10" x14ac:dyDescent="0.25">
      <c r="A4" s="229" t="s">
        <v>2</v>
      </c>
      <c r="B4" s="17" t="s">
        <v>582</v>
      </c>
      <c r="C4" s="234">
        <v>86.8</v>
      </c>
      <c r="D4" s="17" t="s">
        <v>583</v>
      </c>
      <c r="E4" s="234">
        <v>8</v>
      </c>
      <c r="F4" s="17" t="s">
        <v>584</v>
      </c>
      <c r="G4" s="234">
        <v>3.3</v>
      </c>
      <c r="H4" s="17" t="s">
        <v>581</v>
      </c>
      <c r="I4" s="234">
        <v>1.9</v>
      </c>
      <c r="J4" s="17"/>
    </row>
    <row r="5" spans="1:10" x14ac:dyDescent="0.25">
      <c r="A5" s="229" t="s">
        <v>5</v>
      </c>
      <c r="B5" s="17" t="s">
        <v>585</v>
      </c>
      <c r="C5" s="234">
        <v>71.2</v>
      </c>
      <c r="D5" s="17" t="s">
        <v>586</v>
      </c>
      <c r="E5" s="234">
        <v>23</v>
      </c>
      <c r="F5" s="17" t="s">
        <v>587</v>
      </c>
      <c r="G5" s="234">
        <v>8.1999999999999993</v>
      </c>
      <c r="H5" s="17" t="s">
        <v>581</v>
      </c>
      <c r="I5" s="234">
        <v>32.200000000000003</v>
      </c>
      <c r="J5" s="17"/>
    </row>
    <row r="6" spans="1:10" ht="15.75" x14ac:dyDescent="0.25">
      <c r="A6" s="229" t="s">
        <v>7</v>
      </c>
      <c r="B6" s="17" t="s">
        <v>588</v>
      </c>
      <c r="C6" s="235" t="s">
        <v>589</v>
      </c>
      <c r="D6" s="17" t="s">
        <v>590</v>
      </c>
      <c r="E6" s="235" t="s">
        <v>589</v>
      </c>
      <c r="F6" s="17"/>
      <c r="G6" s="235"/>
      <c r="H6" s="17"/>
      <c r="I6" s="235"/>
      <c r="J6" s="17"/>
    </row>
    <row r="7" spans="1:10" x14ac:dyDescent="0.25">
      <c r="A7" s="229" t="s">
        <v>10</v>
      </c>
      <c r="B7" s="17" t="s">
        <v>591</v>
      </c>
      <c r="C7" s="234">
        <v>72.7</v>
      </c>
      <c r="D7" s="17" t="s">
        <v>592</v>
      </c>
      <c r="E7" s="234">
        <v>2.5</v>
      </c>
      <c r="F7" s="17" t="s">
        <v>615</v>
      </c>
      <c r="G7" s="234">
        <v>1.4</v>
      </c>
      <c r="H7" s="17" t="s">
        <v>578</v>
      </c>
      <c r="I7" s="234">
        <v>25.9</v>
      </c>
      <c r="J7" s="17"/>
    </row>
    <row r="8" spans="1:10" x14ac:dyDescent="0.25">
      <c r="A8" s="229" t="s">
        <v>12</v>
      </c>
      <c r="B8" s="17" t="s">
        <v>593</v>
      </c>
      <c r="C8" s="234">
        <v>92.5</v>
      </c>
      <c r="D8" s="17" t="s">
        <v>594</v>
      </c>
      <c r="E8" s="234">
        <v>1.4</v>
      </c>
      <c r="F8" s="17" t="s">
        <v>595</v>
      </c>
      <c r="G8" s="234">
        <v>1.4</v>
      </c>
      <c r="H8" s="17" t="s">
        <v>578</v>
      </c>
      <c r="I8" s="234">
        <v>4.7</v>
      </c>
      <c r="J8" s="17"/>
    </row>
    <row r="9" spans="1:10" x14ac:dyDescent="0.25">
      <c r="A9" s="229" t="s">
        <v>17</v>
      </c>
      <c r="B9" s="17" t="s">
        <v>594</v>
      </c>
      <c r="C9" s="234">
        <v>70.2</v>
      </c>
      <c r="D9" s="17" t="s">
        <v>596</v>
      </c>
      <c r="E9" s="234">
        <v>23.4</v>
      </c>
      <c r="F9" s="17"/>
      <c r="G9" s="234"/>
      <c r="H9" s="17" t="s">
        <v>581</v>
      </c>
      <c r="I9" s="234">
        <v>6.4</v>
      </c>
      <c r="J9" s="17"/>
    </row>
    <row r="10" spans="1:10" x14ac:dyDescent="0.25">
      <c r="A10" s="229" t="s">
        <v>25</v>
      </c>
      <c r="B10" s="17" t="s">
        <v>597</v>
      </c>
      <c r="C10" s="234">
        <v>77.3</v>
      </c>
      <c r="D10" s="17" t="s">
        <v>703</v>
      </c>
      <c r="E10" s="234">
        <v>7.4</v>
      </c>
      <c r="F10" s="17" t="s">
        <v>704</v>
      </c>
      <c r="G10" s="234">
        <v>3.4</v>
      </c>
      <c r="H10" s="17" t="s">
        <v>581</v>
      </c>
      <c r="I10" s="234">
        <v>11.9</v>
      </c>
      <c r="J10" s="17"/>
    </row>
    <row r="11" spans="1:10" ht="15.75" x14ac:dyDescent="0.25">
      <c r="A11" s="229" t="s">
        <v>26</v>
      </c>
      <c r="B11" s="17" t="s">
        <v>598</v>
      </c>
      <c r="C11" s="236" t="s">
        <v>589</v>
      </c>
      <c r="D11" s="17"/>
      <c r="E11" s="234"/>
      <c r="F11" s="17"/>
      <c r="G11" s="234"/>
      <c r="H11" s="17"/>
      <c r="I11" s="236"/>
      <c r="J11" s="17"/>
    </row>
    <row r="12" spans="1:10" x14ac:dyDescent="0.25">
      <c r="A12" s="229" t="s">
        <v>28</v>
      </c>
      <c r="B12" s="17" t="s">
        <v>599</v>
      </c>
      <c r="C12" s="234">
        <v>76.8</v>
      </c>
      <c r="D12" s="17" t="s">
        <v>600</v>
      </c>
      <c r="E12" s="234">
        <v>8.1999999999999993</v>
      </c>
      <c r="F12" s="17" t="s">
        <v>601</v>
      </c>
      <c r="G12" s="234">
        <v>3.8</v>
      </c>
      <c r="H12" s="17" t="s">
        <v>578</v>
      </c>
      <c r="I12" s="234">
        <v>11.2</v>
      </c>
      <c r="J12" s="17"/>
    </row>
    <row r="13" spans="1:10" x14ac:dyDescent="0.25">
      <c r="A13" s="229" t="s">
        <v>31</v>
      </c>
      <c r="B13" s="17" t="s">
        <v>602</v>
      </c>
      <c r="C13" s="234">
        <v>96.3</v>
      </c>
      <c r="D13" s="17"/>
      <c r="E13" s="234"/>
      <c r="F13" s="17"/>
      <c r="G13" s="234"/>
      <c r="H13" s="17" t="s">
        <v>581</v>
      </c>
      <c r="I13" s="234">
        <v>3.7</v>
      </c>
      <c r="J13" s="17"/>
    </row>
    <row r="14" spans="1:10" x14ac:dyDescent="0.25">
      <c r="A14" s="229" t="s">
        <v>33</v>
      </c>
      <c r="B14" s="17" t="s">
        <v>591</v>
      </c>
      <c r="C14" s="234">
        <v>58.7</v>
      </c>
      <c r="D14" s="17" t="s">
        <v>583</v>
      </c>
      <c r="E14" s="234">
        <v>22</v>
      </c>
      <c r="F14" s="17" t="s">
        <v>603</v>
      </c>
      <c r="G14" s="234">
        <v>1.4</v>
      </c>
      <c r="H14" s="17" t="s">
        <v>581</v>
      </c>
      <c r="I14" s="234">
        <v>17.899999999999999</v>
      </c>
      <c r="J14" s="17"/>
    </row>
    <row r="15" spans="1:10" x14ac:dyDescent="0.25">
      <c r="A15" s="229" t="s">
        <v>39</v>
      </c>
      <c r="B15" s="17" t="s">
        <v>588</v>
      </c>
      <c r="C15" s="234">
        <v>99.5</v>
      </c>
      <c r="D15" s="17" t="s">
        <v>591</v>
      </c>
      <c r="E15" s="234">
        <v>10.199999999999999</v>
      </c>
      <c r="F15" s="17" t="s">
        <v>604</v>
      </c>
      <c r="G15" s="234">
        <v>1</v>
      </c>
      <c r="H15" s="17" t="s">
        <v>581</v>
      </c>
      <c r="I15" s="234">
        <v>2.5</v>
      </c>
      <c r="J15" s="17"/>
    </row>
    <row r="16" spans="1:10" ht="15.75" x14ac:dyDescent="0.25">
      <c r="A16" s="229" t="s">
        <v>40</v>
      </c>
      <c r="B16" s="17" t="s">
        <v>605</v>
      </c>
      <c r="C16" s="236" t="s">
        <v>589</v>
      </c>
      <c r="D16" s="17" t="s">
        <v>606</v>
      </c>
      <c r="E16" s="236" t="s">
        <v>589</v>
      </c>
      <c r="F16" s="17" t="s">
        <v>607</v>
      </c>
      <c r="G16" s="236" t="s">
        <v>589</v>
      </c>
      <c r="H16" s="17"/>
      <c r="I16" s="236"/>
      <c r="J16" s="17"/>
    </row>
    <row r="17" spans="1:10" ht="15.75" x14ac:dyDescent="0.25">
      <c r="A17" s="229" t="s">
        <v>41</v>
      </c>
      <c r="B17" s="17" t="s">
        <v>588</v>
      </c>
      <c r="C17" s="236" t="s">
        <v>589</v>
      </c>
      <c r="D17" s="17"/>
      <c r="E17" s="234"/>
      <c r="F17" s="17"/>
      <c r="G17" s="234"/>
      <c r="H17" s="17"/>
      <c r="I17" s="236"/>
      <c r="J17" s="17"/>
    </row>
    <row r="18" spans="1:10" ht="15.75" x14ac:dyDescent="0.25">
      <c r="A18" s="229" t="s">
        <v>45</v>
      </c>
      <c r="B18" s="17" t="s">
        <v>588</v>
      </c>
      <c r="C18" s="236" t="s">
        <v>589</v>
      </c>
      <c r="D18" s="17" t="s">
        <v>591</v>
      </c>
      <c r="E18" s="236" t="s">
        <v>589</v>
      </c>
      <c r="F18" s="17"/>
      <c r="G18" s="234"/>
      <c r="H18" s="17"/>
      <c r="I18" s="236"/>
      <c r="J18" s="17"/>
    </row>
    <row r="19" spans="1:10" x14ac:dyDescent="0.25">
      <c r="A19" s="229" t="s">
        <v>47</v>
      </c>
      <c r="B19" s="17" t="s">
        <v>608</v>
      </c>
      <c r="C19" s="234">
        <v>95.6</v>
      </c>
      <c r="D19" s="17" t="s">
        <v>609</v>
      </c>
      <c r="E19" s="234">
        <v>1.2</v>
      </c>
      <c r="F19" s="17"/>
      <c r="G19" s="234"/>
      <c r="H19" s="17" t="s">
        <v>581</v>
      </c>
      <c r="I19" s="234">
        <v>3.2</v>
      </c>
      <c r="J19" s="17"/>
    </row>
    <row r="20" spans="1:10" x14ac:dyDescent="0.25">
      <c r="A20" s="229" t="s">
        <v>50</v>
      </c>
      <c r="B20" s="17" t="s">
        <v>610</v>
      </c>
      <c r="C20" s="234">
        <v>80.900000000000006</v>
      </c>
      <c r="D20" s="17" t="s">
        <v>591</v>
      </c>
      <c r="E20" s="234">
        <v>4.0999999999999996</v>
      </c>
      <c r="F20" s="17" t="s">
        <v>611</v>
      </c>
      <c r="G20" s="234">
        <v>2.9</v>
      </c>
      <c r="H20" s="17" t="s">
        <v>581</v>
      </c>
      <c r="I20" s="234">
        <v>12.1</v>
      </c>
      <c r="J20" s="17"/>
    </row>
    <row r="21" spans="1:10" ht="15.75" x14ac:dyDescent="0.25">
      <c r="A21" s="229" t="s">
        <v>52</v>
      </c>
      <c r="B21" s="17" t="s">
        <v>612</v>
      </c>
      <c r="C21" s="234">
        <v>98</v>
      </c>
      <c r="D21" s="17" t="s">
        <v>613</v>
      </c>
      <c r="E21" s="235" t="s">
        <v>589</v>
      </c>
      <c r="F21" s="17" t="s">
        <v>614</v>
      </c>
      <c r="G21" s="234">
        <v>0.1</v>
      </c>
      <c r="H21" s="17"/>
      <c r="I21" s="234"/>
      <c r="J21" s="17"/>
    </row>
    <row r="22" spans="1:10" ht="15.75" x14ac:dyDescent="0.25">
      <c r="A22" s="229" t="s">
        <v>544</v>
      </c>
      <c r="B22" s="17" t="s">
        <v>615</v>
      </c>
      <c r="C22" s="236" t="s">
        <v>589</v>
      </c>
      <c r="D22" s="17" t="s">
        <v>591</v>
      </c>
      <c r="E22" s="236" t="s">
        <v>589</v>
      </c>
      <c r="F22" s="17" t="s">
        <v>583</v>
      </c>
      <c r="G22" s="236" t="s">
        <v>589</v>
      </c>
      <c r="H22" s="17"/>
      <c r="I22" s="236"/>
      <c r="J22" s="17"/>
    </row>
    <row r="23" spans="1:10" x14ac:dyDescent="0.25">
      <c r="A23" s="229" t="s">
        <v>66</v>
      </c>
      <c r="B23" s="17" t="s">
        <v>583</v>
      </c>
      <c r="C23" s="234">
        <v>100</v>
      </c>
      <c r="D23" s="17"/>
      <c r="E23" s="234"/>
      <c r="F23" s="17"/>
      <c r="G23" s="234"/>
      <c r="H23" s="17"/>
      <c r="I23" s="234"/>
      <c r="J23" s="17"/>
    </row>
    <row r="24" spans="1:10" x14ac:dyDescent="0.25">
      <c r="A24" s="229" t="s">
        <v>71</v>
      </c>
      <c r="B24" s="17" t="s">
        <v>71</v>
      </c>
      <c r="C24" s="234">
        <v>100</v>
      </c>
      <c r="D24" s="17"/>
      <c r="E24" s="234"/>
      <c r="F24" s="17"/>
      <c r="G24" s="234"/>
      <c r="H24" s="17"/>
      <c r="I24" s="234"/>
      <c r="J24" s="17"/>
    </row>
    <row r="25" spans="1:10" ht="15.75" x14ac:dyDescent="0.25">
      <c r="A25" s="237" t="s">
        <v>73</v>
      </c>
      <c r="B25" s="17" t="s">
        <v>580</v>
      </c>
      <c r="C25" s="234">
        <v>99</v>
      </c>
      <c r="D25" s="17"/>
      <c r="E25" s="234"/>
      <c r="F25" s="17"/>
      <c r="G25" s="234"/>
      <c r="H25" s="17" t="s">
        <v>581</v>
      </c>
      <c r="I25" s="234">
        <v>1</v>
      </c>
      <c r="J25" s="17"/>
    </row>
    <row r="26" spans="1:10" x14ac:dyDescent="0.25">
      <c r="A26" s="229" t="s">
        <v>84</v>
      </c>
      <c r="B26" s="17" t="s">
        <v>616</v>
      </c>
      <c r="C26" s="234">
        <v>99.6</v>
      </c>
      <c r="D26" s="17" t="s">
        <v>591</v>
      </c>
      <c r="E26" s="234">
        <v>16</v>
      </c>
      <c r="F26" s="17" t="s">
        <v>617</v>
      </c>
      <c r="G26" s="234">
        <v>11.2</v>
      </c>
      <c r="H26" s="17" t="s">
        <v>578</v>
      </c>
      <c r="I26" s="234">
        <v>8.3000000000000007</v>
      </c>
      <c r="J26" s="17"/>
    </row>
    <row r="27" spans="1:10" x14ac:dyDescent="0.25">
      <c r="A27" s="229" t="s">
        <v>86</v>
      </c>
      <c r="B27" s="17" t="s">
        <v>618</v>
      </c>
      <c r="C27" s="234">
        <v>43.6</v>
      </c>
      <c r="D27" s="17" t="s">
        <v>619</v>
      </c>
      <c r="E27" s="234">
        <v>8</v>
      </c>
      <c r="F27" s="17" t="s">
        <v>705</v>
      </c>
      <c r="G27" s="234">
        <v>6.9</v>
      </c>
      <c r="H27" s="17" t="s">
        <v>578</v>
      </c>
      <c r="I27" s="234">
        <v>41.5</v>
      </c>
      <c r="J27" s="17"/>
    </row>
    <row r="28" spans="1:10" ht="15.75" x14ac:dyDescent="0.25">
      <c r="A28" s="229" t="s">
        <v>87</v>
      </c>
      <c r="B28" s="17" t="s">
        <v>620</v>
      </c>
      <c r="C28" s="236" t="s">
        <v>589</v>
      </c>
      <c r="D28" s="17" t="s">
        <v>591</v>
      </c>
      <c r="E28" s="236" t="s">
        <v>589</v>
      </c>
      <c r="F28" s="17" t="s">
        <v>621</v>
      </c>
      <c r="G28" s="245" t="s">
        <v>589</v>
      </c>
      <c r="H28" s="17"/>
      <c r="I28" s="236"/>
      <c r="J28" s="17"/>
    </row>
    <row r="29" spans="1:10" ht="15.75" x14ac:dyDescent="0.25">
      <c r="A29" s="229" t="s">
        <v>552</v>
      </c>
      <c r="B29" s="17" t="s">
        <v>622</v>
      </c>
      <c r="C29" s="236" t="s">
        <v>589</v>
      </c>
      <c r="D29" s="17" t="s">
        <v>623</v>
      </c>
      <c r="E29" s="236" t="s">
        <v>589</v>
      </c>
      <c r="F29" s="17" t="s">
        <v>624</v>
      </c>
      <c r="G29" s="236" t="s">
        <v>589</v>
      </c>
      <c r="H29" s="17"/>
      <c r="I29" s="236"/>
      <c r="J29" s="17"/>
    </row>
    <row r="30" spans="1:10" ht="15.75" x14ac:dyDescent="0.25">
      <c r="A30" s="229" t="s">
        <v>92</v>
      </c>
      <c r="B30" s="17" t="s">
        <v>625</v>
      </c>
      <c r="C30" s="236" t="s">
        <v>589</v>
      </c>
      <c r="D30" s="17" t="s">
        <v>615</v>
      </c>
      <c r="E30" s="236" t="s">
        <v>589</v>
      </c>
      <c r="F30" s="17"/>
      <c r="G30" s="236"/>
      <c r="H30" s="17"/>
      <c r="I30" s="236"/>
      <c r="J30" s="17"/>
    </row>
    <row r="31" spans="1:10" ht="15.75" x14ac:dyDescent="0.25">
      <c r="A31" s="229" t="s">
        <v>93</v>
      </c>
      <c r="B31" s="17" t="s">
        <v>590</v>
      </c>
      <c r="C31" s="234">
        <v>93</v>
      </c>
      <c r="D31" s="17" t="s">
        <v>626</v>
      </c>
      <c r="E31" s="235" t="s">
        <v>589</v>
      </c>
      <c r="F31" s="17" t="s">
        <v>583</v>
      </c>
      <c r="G31" s="235" t="s">
        <v>589</v>
      </c>
      <c r="H31" s="17" t="s">
        <v>578</v>
      </c>
      <c r="I31" s="234">
        <v>2</v>
      </c>
      <c r="J31" s="17"/>
    </row>
    <row r="32" spans="1:10" x14ac:dyDescent="0.25">
      <c r="A32" s="229" t="s">
        <v>95</v>
      </c>
      <c r="B32" s="17" t="s">
        <v>627</v>
      </c>
      <c r="C32" s="234">
        <v>100</v>
      </c>
      <c r="D32" s="17"/>
      <c r="E32" s="234"/>
      <c r="F32" s="17"/>
      <c r="G32" s="234"/>
      <c r="H32" s="17"/>
      <c r="I32" s="234"/>
      <c r="J32" s="17"/>
    </row>
    <row r="33" spans="1:10" ht="15.75" x14ac:dyDescent="0.25">
      <c r="A33" s="229" t="s">
        <v>98</v>
      </c>
      <c r="B33" s="17" t="s">
        <v>628</v>
      </c>
      <c r="C33" s="236" t="s">
        <v>589</v>
      </c>
      <c r="D33" s="17"/>
      <c r="E33" s="234"/>
      <c r="F33" s="236"/>
      <c r="G33" s="234"/>
      <c r="H33" s="17"/>
      <c r="I33" s="236"/>
      <c r="J33" s="17"/>
    </row>
    <row r="34" spans="1:10" ht="15.75" x14ac:dyDescent="0.25">
      <c r="A34" s="229" t="s">
        <v>101</v>
      </c>
      <c r="B34" s="17" t="s">
        <v>629</v>
      </c>
      <c r="C34" s="236" t="s">
        <v>589</v>
      </c>
      <c r="D34" s="17"/>
      <c r="E34" s="236"/>
      <c r="F34" s="17"/>
      <c r="G34" s="234"/>
      <c r="H34" s="17"/>
      <c r="I34" s="236"/>
      <c r="J34" s="17"/>
    </row>
    <row r="35" spans="1:10" x14ac:dyDescent="0.25">
      <c r="A35" s="229" t="s">
        <v>106</v>
      </c>
      <c r="B35" s="17" t="s">
        <v>630</v>
      </c>
      <c r="C35" s="234">
        <v>56.3</v>
      </c>
      <c r="D35" s="17" t="s">
        <v>594</v>
      </c>
      <c r="E35" s="234">
        <v>33.799999999999997</v>
      </c>
      <c r="F35" s="17"/>
      <c r="G35" s="234"/>
      <c r="H35" s="17" t="s">
        <v>581</v>
      </c>
      <c r="I35" s="234">
        <v>10</v>
      </c>
      <c r="J35" s="17"/>
    </row>
    <row r="36" spans="1:10" ht="15.75" x14ac:dyDescent="0.25">
      <c r="A36" s="229" t="s">
        <v>107</v>
      </c>
      <c r="B36" s="17" t="s">
        <v>582</v>
      </c>
      <c r="C36" s="236" t="s">
        <v>589</v>
      </c>
      <c r="D36" s="17" t="s">
        <v>583</v>
      </c>
      <c r="E36" s="236" t="s">
        <v>589</v>
      </c>
      <c r="F36" s="17"/>
      <c r="G36" s="236"/>
      <c r="H36" s="17"/>
      <c r="I36" s="236"/>
      <c r="J36" s="17"/>
    </row>
    <row r="37" spans="1:10" ht="30" x14ac:dyDescent="0.25">
      <c r="A37" s="229" t="s">
        <v>111</v>
      </c>
      <c r="B37" s="17" t="s">
        <v>626</v>
      </c>
      <c r="C37" s="234">
        <v>91.5</v>
      </c>
      <c r="D37" s="17" t="s">
        <v>590</v>
      </c>
      <c r="E37" s="234">
        <v>1.5</v>
      </c>
      <c r="F37" s="17" t="s">
        <v>600</v>
      </c>
      <c r="G37" s="234">
        <v>1.3</v>
      </c>
      <c r="H37" s="17" t="s">
        <v>578</v>
      </c>
      <c r="I37" s="234">
        <v>5.7</v>
      </c>
      <c r="J37" s="17"/>
    </row>
    <row r="38" spans="1:10" x14ac:dyDescent="0.25">
      <c r="A38" s="229" t="s">
        <v>125</v>
      </c>
      <c r="B38" s="17" t="s">
        <v>588</v>
      </c>
      <c r="C38" s="234">
        <v>92.7</v>
      </c>
      <c r="D38" s="17"/>
      <c r="E38" s="234"/>
      <c r="F38" s="17"/>
      <c r="G38" s="234"/>
      <c r="H38" s="17" t="s">
        <v>581</v>
      </c>
      <c r="I38" s="234">
        <v>7.3</v>
      </c>
      <c r="J38" s="17"/>
    </row>
    <row r="39" spans="1:10" x14ac:dyDescent="0.25">
      <c r="A39" s="229" t="s">
        <v>127</v>
      </c>
      <c r="B39" s="17" t="s">
        <v>706</v>
      </c>
      <c r="C39" s="234">
        <v>80.2</v>
      </c>
      <c r="D39" s="17" t="s">
        <v>594</v>
      </c>
      <c r="E39" s="234">
        <v>9.6999999999999993</v>
      </c>
      <c r="F39" s="17" t="s">
        <v>707</v>
      </c>
      <c r="G39" s="234">
        <v>4.2</v>
      </c>
      <c r="H39" s="17" t="s">
        <v>581</v>
      </c>
      <c r="I39" s="234">
        <v>5.9</v>
      </c>
      <c r="J39" s="17"/>
    </row>
    <row r="40" spans="1:10" ht="30" x14ac:dyDescent="0.25">
      <c r="A40" s="229" t="s">
        <v>136</v>
      </c>
      <c r="B40" s="17" t="s">
        <v>621</v>
      </c>
      <c r="C40" s="234">
        <v>90</v>
      </c>
      <c r="D40" s="17" t="s">
        <v>631</v>
      </c>
      <c r="E40" s="234">
        <v>2.2000000000000002</v>
      </c>
      <c r="F40" s="17"/>
      <c r="G40" s="234"/>
      <c r="H40" s="17" t="s">
        <v>578</v>
      </c>
      <c r="I40" s="234">
        <v>1.2</v>
      </c>
      <c r="J40" s="17"/>
    </row>
    <row r="41" spans="1:10" x14ac:dyDescent="0.25">
      <c r="A41" s="229" t="s">
        <v>139</v>
      </c>
      <c r="B41" s="17" t="s">
        <v>588</v>
      </c>
      <c r="C41" s="234">
        <v>95.3</v>
      </c>
      <c r="D41" s="17" t="s">
        <v>632</v>
      </c>
      <c r="E41" s="234">
        <v>2.2000000000000002</v>
      </c>
      <c r="F41" s="17" t="s">
        <v>633</v>
      </c>
      <c r="G41" s="234">
        <v>2</v>
      </c>
      <c r="H41" s="17" t="s">
        <v>578</v>
      </c>
      <c r="I41" s="234">
        <v>0.5</v>
      </c>
      <c r="J41" s="17"/>
    </row>
    <row r="42" spans="1:10" x14ac:dyDescent="0.25">
      <c r="A42" s="229" t="s">
        <v>143</v>
      </c>
      <c r="B42" s="17" t="s">
        <v>634</v>
      </c>
      <c r="C42" s="234">
        <v>99</v>
      </c>
      <c r="D42" s="17" t="s">
        <v>635</v>
      </c>
      <c r="E42" s="234">
        <v>0.9</v>
      </c>
      <c r="F42" s="17" t="s">
        <v>636</v>
      </c>
      <c r="G42" s="234">
        <v>0.2</v>
      </c>
      <c r="H42" s="17"/>
      <c r="I42" s="234"/>
      <c r="J42" s="17"/>
    </row>
    <row r="43" spans="1:10" ht="15.75" x14ac:dyDescent="0.25">
      <c r="A43" s="229" t="s">
        <v>151</v>
      </c>
      <c r="B43" s="17" t="s">
        <v>637</v>
      </c>
      <c r="C43" s="236" t="s">
        <v>589</v>
      </c>
      <c r="D43" s="17" t="s">
        <v>591</v>
      </c>
      <c r="E43" s="236" t="s">
        <v>589</v>
      </c>
      <c r="F43" s="17"/>
      <c r="G43" s="234"/>
      <c r="H43" s="17"/>
      <c r="I43" s="236"/>
      <c r="J43" s="17"/>
    </row>
    <row r="44" spans="1:10" x14ac:dyDescent="0.25">
      <c r="A44" s="229" t="s">
        <v>152</v>
      </c>
      <c r="B44" s="17" t="s">
        <v>638</v>
      </c>
      <c r="C44" s="234">
        <v>98.2</v>
      </c>
      <c r="D44" s="17" t="s">
        <v>639</v>
      </c>
      <c r="E44" s="234">
        <v>1.4</v>
      </c>
      <c r="F44" s="17"/>
      <c r="G44" s="234"/>
      <c r="H44" s="17" t="s">
        <v>581</v>
      </c>
      <c r="I44" s="234">
        <v>2.4</v>
      </c>
      <c r="J44" s="17"/>
    </row>
    <row r="45" spans="1:10" x14ac:dyDescent="0.25">
      <c r="A45" s="229" t="s">
        <v>558</v>
      </c>
      <c r="B45" s="17" t="s">
        <v>594</v>
      </c>
      <c r="C45" s="234">
        <v>85.7</v>
      </c>
      <c r="D45" s="17" t="s">
        <v>640</v>
      </c>
      <c r="E45" s="234">
        <v>3.2</v>
      </c>
      <c r="F45" s="17" t="s">
        <v>641</v>
      </c>
      <c r="G45" s="234">
        <v>1</v>
      </c>
      <c r="H45" s="17" t="s">
        <v>578</v>
      </c>
      <c r="I45" s="234">
        <v>10.1</v>
      </c>
      <c r="J45" s="17"/>
    </row>
    <row r="46" spans="1:10" ht="30" x14ac:dyDescent="0.25">
      <c r="A46" s="229" t="s">
        <v>162</v>
      </c>
      <c r="B46" s="17" t="s">
        <v>615</v>
      </c>
      <c r="C46" s="236" t="s">
        <v>589</v>
      </c>
      <c r="D46" s="17"/>
      <c r="E46" s="234"/>
      <c r="F46" s="17"/>
      <c r="G46" s="234"/>
      <c r="H46" s="17"/>
      <c r="I46" s="236"/>
      <c r="J46" s="17"/>
    </row>
    <row r="47" spans="1:10" x14ac:dyDescent="0.25">
      <c r="A47" s="229" t="s">
        <v>560</v>
      </c>
      <c r="B47" s="17" t="s">
        <v>642</v>
      </c>
      <c r="C47" s="234">
        <v>78.599999999999994</v>
      </c>
      <c r="D47" s="17" t="s">
        <v>616</v>
      </c>
      <c r="E47" s="234">
        <v>9.4</v>
      </c>
      <c r="F47" s="17" t="s">
        <v>601</v>
      </c>
      <c r="G47" s="234">
        <v>2.2999999999999998</v>
      </c>
      <c r="H47" s="17" t="s">
        <v>581</v>
      </c>
      <c r="I47" s="234">
        <v>9.8000000000000007</v>
      </c>
      <c r="J47" s="17"/>
    </row>
    <row r="48" spans="1:10" x14ac:dyDescent="0.25">
      <c r="A48" s="229" t="s">
        <v>170</v>
      </c>
      <c r="B48" s="17" t="s">
        <v>643</v>
      </c>
      <c r="C48" s="234">
        <v>91.1</v>
      </c>
      <c r="D48" s="17" t="s">
        <v>644</v>
      </c>
      <c r="E48" s="234">
        <v>4.5</v>
      </c>
      <c r="F48" s="17"/>
      <c r="G48" s="234"/>
      <c r="H48" s="17" t="s">
        <v>581</v>
      </c>
      <c r="I48" s="234">
        <v>4.4000000000000004</v>
      </c>
      <c r="J48" s="17"/>
    </row>
    <row r="49" spans="1:10" ht="30" x14ac:dyDescent="0.25">
      <c r="A49" s="229" t="s">
        <v>173</v>
      </c>
      <c r="B49" s="17" t="s">
        <v>645</v>
      </c>
      <c r="C49" s="234">
        <v>24.7</v>
      </c>
      <c r="D49" s="17" t="s">
        <v>646</v>
      </c>
      <c r="E49" s="234">
        <v>15.6</v>
      </c>
      <c r="F49" s="17" t="s">
        <v>647</v>
      </c>
      <c r="G49" s="234">
        <v>12.1</v>
      </c>
      <c r="H49" s="17" t="s">
        <v>581</v>
      </c>
      <c r="I49" s="234">
        <v>47.7</v>
      </c>
      <c r="J49" s="17"/>
    </row>
    <row r="50" spans="1:10" x14ac:dyDescent="0.25">
      <c r="A50" s="229" t="s">
        <v>175</v>
      </c>
      <c r="B50" s="17" t="s">
        <v>588</v>
      </c>
      <c r="C50" s="234">
        <v>74</v>
      </c>
      <c r="D50" s="17" t="s">
        <v>648</v>
      </c>
      <c r="E50" s="234">
        <v>17</v>
      </c>
      <c r="F50" s="17" t="s">
        <v>649</v>
      </c>
      <c r="G50" s="234">
        <v>7</v>
      </c>
      <c r="H50" s="17" t="s">
        <v>578</v>
      </c>
      <c r="I50" s="234">
        <v>2</v>
      </c>
      <c r="J50" s="17"/>
    </row>
    <row r="51" spans="1:10" x14ac:dyDescent="0.25">
      <c r="A51" s="229" t="s">
        <v>185</v>
      </c>
      <c r="B51" s="17" t="s">
        <v>626</v>
      </c>
      <c r="C51" s="234">
        <v>62.8</v>
      </c>
      <c r="D51" s="17" t="s">
        <v>583</v>
      </c>
      <c r="E51" s="234">
        <v>22.9</v>
      </c>
      <c r="F51" s="17" t="s">
        <v>590</v>
      </c>
      <c r="G51" s="234">
        <v>8.1999999999999993</v>
      </c>
      <c r="H51" s="17" t="s">
        <v>578</v>
      </c>
      <c r="I51" s="234">
        <v>24.6</v>
      </c>
      <c r="J51" s="17"/>
    </row>
    <row r="52" spans="1:10" ht="15.75" x14ac:dyDescent="0.25">
      <c r="A52" s="229" t="s">
        <v>187</v>
      </c>
      <c r="B52" s="17" t="s">
        <v>650</v>
      </c>
      <c r="C52" s="246">
        <v>84.4</v>
      </c>
      <c r="D52" s="17" t="s">
        <v>577</v>
      </c>
      <c r="E52" s="246">
        <v>11.9</v>
      </c>
      <c r="F52" s="17" t="s">
        <v>708</v>
      </c>
      <c r="G52" s="234">
        <v>0.8</v>
      </c>
      <c r="H52" s="17" t="s">
        <v>581</v>
      </c>
      <c r="I52" s="246">
        <v>2.9</v>
      </c>
      <c r="J52" s="17"/>
    </row>
    <row r="53" spans="1:10" x14ac:dyDescent="0.25">
      <c r="A53" s="229" t="s">
        <v>195</v>
      </c>
      <c r="B53" s="17" t="s">
        <v>600</v>
      </c>
      <c r="C53" s="234">
        <v>90</v>
      </c>
      <c r="D53" s="17" t="s">
        <v>624</v>
      </c>
      <c r="E53" s="234">
        <v>6</v>
      </c>
      <c r="F53" s="17" t="s">
        <v>615</v>
      </c>
      <c r="G53" s="234">
        <v>1.2</v>
      </c>
      <c r="H53" s="17" t="s">
        <v>581</v>
      </c>
      <c r="I53" s="234">
        <v>0.1</v>
      </c>
      <c r="J53" s="17"/>
    </row>
    <row r="54" spans="1:10" x14ac:dyDescent="0.25">
      <c r="A54" s="229" t="s">
        <v>562</v>
      </c>
      <c r="B54" s="17" t="s">
        <v>591</v>
      </c>
      <c r="C54" s="234">
        <v>100</v>
      </c>
      <c r="D54" s="17"/>
      <c r="E54" s="234"/>
      <c r="F54" s="17"/>
      <c r="G54" s="234"/>
      <c r="H54" s="17"/>
      <c r="I54" s="234"/>
      <c r="J54" s="17"/>
    </row>
    <row r="55" spans="1:10" x14ac:dyDescent="0.25">
      <c r="A55" s="229" t="s">
        <v>200</v>
      </c>
      <c r="B55" s="17" t="s">
        <v>651</v>
      </c>
      <c r="C55" s="234">
        <v>67.5</v>
      </c>
      <c r="D55" s="17" t="s">
        <v>594</v>
      </c>
      <c r="E55" s="234">
        <v>29.6</v>
      </c>
      <c r="F55" s="17"/>
      <c r="G55" s="234"/>
      <c r="H55" s="17" t="s">
        <v>578</v>
      </c>
      <c r="I55" s="234">
        <v>2.9</v>
      </c>
      <c r="J55" s="17"/>
    </row>
    <row r="56" spans="1:10" ht="15.75" x14ac:dyDescent="0.25">
      <c r="A56" s="229" t="s">
        <v>204</v>
      </c>
      <c r="B56" s="17" t="s">
        <v>588</v>
      </c>
      <c r="C56" s="236" t="s">
        <v>589</v>
      </c>
      <c r="D56" s="17" t="s">
        <v>652</v>
      </c>
      <c r="E56" s="236" t="s">
        <v>589</v>
      </c>
      <c r="F56" s="17" t="s">
        <v>653</v>
      </c>
      <c r="G56" s="236" t="s">
        <v>589</v>
      </c>
      <c r="H56" s="17"/>
      <c r="I56" s="236"/>
      <c r="J56" s="17"/>
    </row>
    <row r="57" spans="1:10" x14ac:dyDescent="0.25">
      <c r="A57" s="229" t="s">
        <v>563</v>
      </c>
      <c r="B57" s="17" t="s">
        <v>591</v>
      </c>
      <c r="C57" s="234">
        <v>78.2</v>
      </c>
      <c r="D57" s="17" t="s">
        <v>588</v>
      </c>
      <c r="E57" s="234">
        <v>13.4</v>
      </c>
      <c r="F57" s="17" t="s">
        <v>709</v>
      </c>
      <c r="G57" s="234">
        <v>1.1000000000000001</v>
      </c>
      <c r="H57" s="17" t="s">
        <v>581</v>
      </c>
      <c r="I57" s="234">
        <v>7.3</v>
      </c>
      <c r="J57" s="17"/>
    </row>
    <row r="58" spans="1:10" ht="15.75" x14ac:dyDescent="0.25">
      <c r="A58" s="229" t="s">
        <v>208</v>
      </c>
      <c r="B58" s="17" t="s">
        <v>654</v>
      </c>
      <c r="C58" s="236" t="s">
        <v>589</v>
      </c>
      <c r="D58" s="17" t="s">
        <v>583</v>
      </c>
      <c r="E58" s="236" t="s">
        <v>589</v>
      </c>
      <c r="F58" s="17"/>
      <c r="G58" s="17"/>
      <c r="H58" s="17"/>
      <c r="I58" s="236"/>
      <c r="J58" s="17"/>
    </row>
    <row r="59" spans="1:10" x14ac:dyDescent="0.25">
      <c r="A59" s="17"/>
      <c r="B59" s="17"/>
      <c r="C59" s="234"/>
      <c r="D59" s="17"/>
      <c r="E59" s="234"/>
      <c r="F59" s="17"/>
      <c r="G59" s="234"/>
      <c r="H59" s="17"/>
      <c r="I59" s="234"/>
    </row>
    <row r="60" spans="1:10" ht="75" x14ac:dyDescent="0.25">
      <c r="A60" s="229" t="s">
        <v>655</v>
      </c>
      <c r="B60" s="17"/>
      <c r="C60" s="234"/>
      <c r="D60" s="17"/>
      <c r="E60" s="234"/>
      <c r="F60" s="17"/>
      <c r="G60" s="234"/>
      <c r="H60" s="17"/>
      <c r="I60" s="234"/>
    </row>
    <row r="61" spans="1:10" x14ac:dyDescent="0.25">
      <c r="A61" s="17" t="s">
        <v>656</v>
      </c>
      <c r="B61" s="17"/>
      <c r="C61" s="234"/>
      <c r="D61" s="17"/>
      <c r="E61" s="234"/>
      <c r="F61" s="17"/>
      <c r="G61" s="234"/>
      <c r="H61" s="17"/>
      <c r="I61" s="234"/>
    </row>
    <row r="62" spans="1:10" x14ac:dyDescent="0.25">
      <c r="A62" s="17" t="s">
        <v>657</v>
      </c>
      <c r="B62" s="17"/>
      <c r="C62" s="234"/>
      <c r="D62" s="17"/>
      <c r="E62" s="234"/>
      <c r="F62" s="17"/>
      <c r="G62" s="234"/>
      <c r="H62" s="17"/>
      <c r="I62" s="234"/>
    </row>
    <row r="63" spans="1:10" x14ac:dyDescent="0.25">
      <c r="A63" s="17"/>
      <c r="B63" s="17"/>
      <c r="C63" s="234"/>
      <c r="D63" s="17"/>
      <c r="E63" s="234"/>
      <c r="F63" s="17"/>
      <c r="G63" s="234"/>
      <c r="H63" s="17"/>
      <c r="I63" s="234"/>
    </row>
    <row r="64" spans="1:10" x14ac:dyDescent="0.25">
      <c r="A64" s="17" t="s">
        <v>570</v>
      </c>
      <c r="B64" s="17"/>
      <c r="C64" s="234"/>
      <c r="D64" s="17"/>
      <c r="E64" s="234"/>
      <c r="F64" s="17"/>
      <c r="G64" s="234"/>
      <c r="H64" s="17"/>
      <c r="I64" s="234"/>
    </row>
    <row r="65" spans="1:9" x14ac:dyDescent="0.25">
      <c r="A65" s="17" t="s">
        <v>658</v>
      </c>
      <c r="B65" s="17"/>
      <c r="C65" s="234"/>
      <c r="D65" s="17"/>
      <c r="E65" s="234"/>
      <c r="F65" s="17"/>
      <c r="G65" s="234"/>
      <c r="H65" s="17"/>
      <c r="I65" s="234"/>
    </row>
  </sheetData>
  <mergeCells count="4">
    <mergeCell ref="B1:C1"/>
    <mergeCell ref="D1:E1"/>
    <mergeCell ref="F1:G1"/>
    <mergeCell ref="H1:I1"/>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6"/>
  <sheetViews>
    <sheetView workbookViewId="0">
      <selection activeCell="J8" sqref="J8"/>
    </sheetView>
  </sheetViews>
  <sheetFormatPr defaultColWidth="11.42578125" defaultRowHeight="15" x14ac:dyDescent="0.25"/>
  <cols>
    <col min="1" max="1" width="21.7109375" style="10" customWidth="1"/>
    <col min="2" max="2" width="16.42578125" style="57" customWidth="1"/>
    <col min="3" max="3" width="16.7109375" style="58" customWidth="1"/>
    <col min="4" max="4" width="17" style="58" customWidth="1"/>
    <col min="5" max="5" width="18.28515625" style="10" customWidth="1"/>
    <col min="6" max="6" width="21.140625" style="57" customWidth="1"/>
    <col min="7" max="16384" width="11.42578125" style="10"/>
  </cols>
  <sheetData>
    <row r="1" spans="1:6" ht="23.25" x14ac:dyDescent="0.35">
      <c r="A1" s="1" t="s">
        <v>249</v>
      </c>
    </row>
    <row r="2" spans="1:6" x14ac:dyDescent="0.25">
      <c r="B2" s="268"/>
      <c r="C2" s="269"/>
      <c r="D2" s="269"/>
      <c r="E2" s="17"/>
      <c r="F2" s="268"/>
    </row>
    <row r="3" spans="1:6" s="17" customFormat="1" ht="63" x14ac:dyDescent="0.25">
      <c r="A3" s="60"/>
      <c r="B3" s="209" t="s">
        <v>250</v>
      </c>
      <c r="C3" s="210" t="s">
        <v>258</v>
      </c>
      <c r="D3" s="210" t="s">
        <v>251</v>
      </c>
      <c r="E3" s="211" t="s">
        <v>252</v>
      </c>
      <c r="F3" s="212" t="s">
        <v>253</v>
      </c>
    </row>
    <row r="4" spans="1:6" ht="30" x14ac:dyDescent="0.25">
      <c r="A4" s="51" t="s">
        <v>219</v>
      </c>
      <c r="B4" s="247">
        <v>2018</v>
      </c>
      <c r="C4" s="247">
        <v>2017</v>
      </c>
      <c r="D4" s="61" t="s">
        <v>710</v>
      </c>
      <c r="E4" s="61" t="s">
        <v>710</v>
      </c>
      <c r="F4" s="61" t="s">
        <v>711</v>
      </c>
    </row>
    <row r="5" spans="1:6" ht="15" customHeight="1" x14ac:dyDescent="0.25">
      <c r="A5" s="54" t="s">
        <v>0</v>
      </c>
      <c r="B5" s="62">
        <v>0.498</v>
      </c>
      <c r="C5" s="63">
        <v>7</v>
      </c>
      <c r="D5" s="64"/>
      <c r="E5" s="17"/>
      <c r="F5" s="65"/>
    </row>
    <row r="6" spans="1:6" ht="15" customHeight="1" x14ac:dyDescent="0.25">
      <c r="A6" s="54" t="s">
        <v>1</v>
      </c>
      <c r="B6" s="62">
        <v>0.78500000000000003</v>
      </c>
      <c r="C6" s="63">
        <v>71.8</v>
      </c>
      <c r="D6" s="64">
        <v>3.7</v>
      </c>
      <c r="E6" s="10">
        <v>22.9</v>
      </c>
      <c r="F6" s="65">
        <f>E6/D6</f>
        <v>6.1891891891891886</v>
      </c>
    </row>
    <row r="7" spans="1:6" ht="15" customHeight="1" x14ac:dyDescent="0.25">
      <c r="A7" s="54" t="s">
        <v>2</v>
      </c>
      <c r="B7" s="62">
        <v>0.754</v>
      </c>
      <c r="C7" s="63">
        <v>27.5</v>
      </c>
      <c r="D7" s="64">
        <v>4</v>
      </c>
      <c r="E7" s="10">
        <v>22.9</v>
      </c>
      <c r="F7" s="65">
        <f>E7/D7</f>
        <v>5.7249999999999996</v>
      </c>
    </row>
    <row r="8" spans="1:6" ht="15" customHeight="1" x14ac:dyDescent="0.25">
      <c r="A8" s="54" t="s">
        <v>3</v>
      </c>
      <c r="B8" s="62"/>
      <c r="C8" s="63"/>
      <c r="D8" s="64"/>
      <c r="F8" s="65"/>
    </row>
    <row r="9" spans="1:6" ht="15" customHeight="1" x14ac:dyDescent="0.25">
      <c r="A9" s="54" t="s">
        <v>4</v>
      </c>
      <c r="B9" s="62">
        <v>0.85799999999999998</v>
      </c>
      <c r="C9" s="63"/>
      <c r="D9" s="64"/>
      <c r="F9" s="65"/>
    </row>
    <row r="10" spans="1:6" ht="15" customHeight="1" x14ac:dyDescent="0.25">
      <c r="A10" s="54" t="s">
        <v>5</v>
      </c>
      <c r="B10" s="62">
        <v>0.58099999999999996</v>
      </c>
      <c r="C10" s="63">
        <v>65</v>
      </c>
      <c r="D10" s="64">
        <v>2.1</v>
      </c>
      <c r="E10" s="10">
        <v>32.299999999999997</v>
      </c>
      <c r="F10" s="65">
        <f>E10/D10</f>
        <v>15.38095238095238</v>
      </c>
    </row>
    <row r="11" spans="1:6" ht="15" customHeight="1" x14ac:dyDescent="0.25">
      <c r="A11" s="54" t="s">
        <v>6</v>
      </c>
      <c r="B11" s="62">
        <v>0.78</v>
      </c>
      <c r="C11" s="63">
        <v>86.8</v>
      </c>
      <c r="D11" s="64"/>
      <c r="F11" s="65"/>
    </row>
    <row r="12" spans="1:6" ht="15" customHeight="1" x14ac:dyDescent="0.25">
      <c r="A12" s="54" t="s">
        <v>7</v>
      </c>
      <c r="B12" s="62">
        <v>0.82499999999999996</v>
      </c>
      <c r="C12" s="63">
        <v>57.6</v>
      </c>
      <c r="D12" s="64">
        <v>1.8</v>
      </c>
      <c r="E12" s="10">
        <v>30.9</v>
      </c>
      <c r="F12" s="65">
        <f>E12/D12</f>
        <v>17.166666666666664</v>
      </c>
    </row>
    <row r="13" spans="1:6" ht="15" customHeight="1" x14ac:dyDescent="0.25">
      <c r="A13" s="54" t="s">
        <v>8</v>
      </c>
      <c r="B13" s="62">
        <v>0.755</v>
      </c>
      <c r="C13" s="63">
        <v>53.5</v>
      </c>
      <c r="D13" s="64">
        <v>3.3</v>
      </c>
      <c r="E13" s="10">
        <v>25.3</v>
      </c>
      <c r="F13" s="65">
        <f>E13/D13</f>
        <v>7.666666666666667</v>
      </c>
    </row>
    <row r="14" spans="1:6" ht="15" customHeight="1" x14ac:dyDescent="0.25">
      <c r="A14" s="54" t="s">
        <v>9</v>
      </c>
      <c r="B14" s="62"/>
      <c r="C14" s="63"/>
      <c r="D14" s="64"/>
      <c r="F14" s="65"/>
    </row>
    <row r="15" spans="1:6" ht="15" customHeight="1" x14ac:dyDescent="0.25">
      <c r="A15" s="54" t="s">
        <v>10</v>
      </c>
      <c r="B15" s="62">
        <v>0.93899999999999995</v>
      </c>
      <c r="C15" s="63">
        <v>40.799999999999997</v>
      </c>
      <c r="D15" s="64">
        <v>2.8</v>
      </c>
      <c r="E15" s="10">
        <v>26.4</v>
      </c>
      <c r="F15" s="65">
        <f>E15/D15</f>
        <v>9.4285714285714288</v>
      </c>
    </row>
    <row r="16" spans="1:6" ht="15" customHeight="1" x14ac:dyDescent="0.25">
      <c r="A16" s="54" t="s">
        <v>11</v>
      </c>
      <c r="B16" s="62">
        <v>0.90800000000000003</v>
      </c>
      <c r="C16" s="63">
        <v>78.5</v>
      </c>
      <c r="D16" s="64">
        <v>3</v>
      </c>
      <c r="E16" s="10">
        <v>23.8</v>
      </c>
      <c r="F16" s="65">
        <f>E16/D16</f>
        <v>7.9333333333333336</v>
      </c>
    </row>
    <row r="17" spans="1:6" ht="15" customHeight="1" x14ac:dyDescent="0.25">
      <c r="A17" s="54" t="s">
        <v>12</v>
      </c>
      <c r="B17" s="62">
        <v>0.75700000000000001</v>
      </c>
      <c r="C17" s="63">
        <v>54.1</v>
      </c>
      <c r="D17" s="64">
        <v>6.1</v>
      </c>
      <c r="E17" s="10">
        <v>17.399999999999999</v>
      </c>
      <c r="F17" s="65">
        <f>E17/D17</f>
        <v>2.8524590163934427</v>
      </c>
    </row>
    <row r="18" spans="1:6" ht="15" customHeight="1" x14ac:dyDescent="0.25">
      <c r="A18" s="54" t="s">
        <v>13</v>
      </c>
      <c r="B18" s="62">
        <v>0.80700000000000005</v>
      </c>
      <c r="C18" s="63">
        <v>54.6</v>
      </c>
      <c r="D18" s="64"/>
      <c r="F18" s="65"/>
    </row>
    <row r="19" spans="1:6" ht="15" customHeight="1" x14ac:dyDescent="0.25">
      <c r="A19" s="54" t="s">
        <v>14</v>
      </c>
      <c r="B19" s="62">
        <v>0.84599999999999997</v>
      </c>
      <c r="C19" s="63">
        <v>88.5</v>
      </c>
      <c r="D19" s="64"/>
      <c r="F19" s="65"/>
    </row>
    <row r="20" spans="1:6" ht="15" customHeight="1" x14ac:dyDescent="0.25">
      <c r="A20" s="54" t="s">
        <v>15</v>
      </c>
      <c r="B20" s="62">
        <v>0.60799999999999998</v>
      </c>
      <c r="C20" s="63">
        <v>33.1</v>
      </c>
      <c r="D20" s="64">
        <v>3.7</v>
      </c>
      <c r="E20" s="10">
        <v>26.8</v>
      </c>
      <c r="F20" s="65">
        <f>E20/D20</f>
        <v>7.243243243243243</v>
      </c>
    </row>
    <row r="21" spans="1:6" ht="15" customHeight="1" x14ac:dyDescent="0.25">
      <c r="A21" s="54" t="s">
        <v>16</v>
      </c>
      <c r="B21" s="62">
        <v>0.8</v>
      </c>
      <c r="C21" s="63">
        <v>157.30000000000001</v>
      </c>
      <c r="D21" s="64"/>
      <c r="F21" s="65"/>
    </row>
    <row r="22" spans="1:6" ht="15" customHeight="1" x14ac:dyDescent="0.25">
      <c r="A22" s="54" t="s">
        <v>17</v>
      </c>
      <c r="B22" s="62">
        <v>0.80800000000000005</v>
      </c>
      <c r="C22" s="63">
        <v>53.4</v>
      </c>
      <c r="D22" s="64">
        <v>4.0999999999999996</v>
      </c>
      <c r="E22" s="10">
        <v>22.9</v>
      </c>
      <c r="F22" s="65">
        <f>E22/D22</f>
        <v>5.5853658536585371</v>
      </c>
    </row>
    <row r="23" spans="1:6" ht="15" customHeight="1" x14ac:dyDescent="0.25">
      <c r="A23" s="54" t="s">
        <v>18</v>
      </c>
      <c r="B23" s="62">
        <v>0.91600000000000004</v>
      </c>
      <c r="C23" s="63">
        <v>103.4</v>
      </c>
      <c r="D23" s="64">
        <v>3.42</v>
      </c>
      <c r="E23" s="10">
        <v>22.2</v>
      </c>
      <c r="F23" s="65">
        <f>E23/D23</f>
        <v>6.4912280701754383</v>
      </c>
    </row>
    <row r="24" spans="1:6" ht="15" customHeight="1" x14ac:dyDescent="0.25">
      <c r="A24" s="54" t="s">
        <v>19</v>
      </c>
      <c r="B24" s="62">
        <v>0.70799999999999996</v>
      </c>
      <c r="C24" s="63">
        <v>99</v>
      </c>
      <c r="D24" s="64"/>
      <c r="F24" s="65"/>
    </row>
    <row r="25" spans="1:6" ht="15" customHeight="1" x14ac:dyDescent="0.25">
      <c r="A25" s="54" t="s">
        <v>20</v>
      </c>
      <c r="B25" s="62">
        <v>0.51500000000000001</v>
      </c>
      <c r="C25" s="63">
        <v>54.6</v>
      </c>
      <c r="D25" s="64">
        <v>1</v>
      </c>
      <c r="E25" s="10">
        <v>37.6</v>
      </c>
      <c r="F25" s="65">
        <f>E25/D25</f>
        <v>37.6</v>
      </c>
    </row>
    <row r="26" spans="1:6" ht="15" customHeight="1" x14ac:dyDescent="0.25">
      <c r="A26" s="54" t="s">
        <v>21</v>
      </c>
      <c r="B26" s="62"/>
      <c r="C26" s="63"/>
      <c r="D26" s="64"/>
      <c r="F26" s="65"/>
    </row>
    <row r="27" spans="1:6" ht="15" customHeight="1" x14ac:dyDescent="0.25">
      <c r="A27" s="54" t="s">
        <v>22</v>
      </c>
      <c r="B27" s="62">
        <v>0.61199999999999999</v>
      </c>
      <c r="C27" s="63">
        <v>106.3</v>
      </c>
      <c r="D27" s="64">
        <v>2.7</v>
      </c>
      <c r="E27" s="10">
        <v>30.7</v>
      </c>
      <c r="F27" s="65">
        <f>E27/D27</f>
        <v>11.37037037037037</v>
      </c>
    </row>
    <row r="28" spans="1:6" ht="15" customHeight="1" x14ac:dyDescent="0.25">
      <c r="A28" s="54" t="s">
        <v>23</v>
      </c>
      <c r="B28" s="62">
        <v>0.69299999999999995</v>
      </c>
      <c r="C28" s="63">
        <v>49</v>
      </c>
      <c r="D28" s="64">
        <v>1.1000000000000001</v>
      </c>
      <c r="E28" s="10">
        <v>34.799999999999997</v>
      </c>
      <c r="F28" s="65">
        <f>E28/D28</f>
        <v>31.63636363636363</v>
      </c>
    </row>
    <row r="29" spans="1:6" ht="15" customHeight="1" x14ac:dyDescent="0.25">
      <c r="A29" s="54" t="s">
        <v>24</v>
      </c>
      <c r="B29" s="62">
        <v>0.76800000000000002</v>
      </c>
      <c r="C29" s="63">
        <v>39.5</v>
      </c>
      <c r="D29" s="64">
        <v>3</v>
      </c>
      <c r="E29" s="10">
        <v>25.1</v>
      </c>
      <c r="F29" s="65">
        <f>E29/D29</f>
        <v>8.3666666666666671</v>
      </c>
    </row>
    <row r="30" spans="1:6" ht="15" customHeight="1" x14ac:dyDescent="0.25">
      <c r="A30" s="54" t="s">
        <v>25</v>
      </c>
      <c r="B30" s="62">
        <v>0.71699999999999997</v>
      </c>
      <c r="C30" s="63">
        <v>14</v>
      </c>
      <c r="D30" s="64">
        <v>1.1000000000000001</v>
      </c>
      <c r="E30" s="59">
        <v>49.6</v>
      </c>
      <c r="F30" s="65">
        <f>E30/D30</f>
        <v>45.090909090909086</v>
      </c>
    </row>
    <row r="31" spans="1:6" ht="15" customHeight="1" x14ac:dyDescent="0.25">
      <c r="A31" s="54" t="s">
        <v>26</v>
      </c>
      <c r="B31" s="62">
        <v>0.75900000000000001</v>
      </c>
      <c r="C31" s="63">
        <v>84</v>
      </c>
      <c r="D31" s="64">
        <v>1.2</v>
      </c>
      <c r="E31" s="10">
        <v>40.4</v>
      </c>
      <c r="F31" s="65">
        <f>E31/D31</f>
        <v>33.666666666666664</v>
      </c>
    </row>
    <row r="32" spans="1:6" ht="15" customHeight="1" x14ac:dyDescent="0.25">
      <c r="A32" s="54" t="s">
        <v>27</v>
      </c>
      <c r="B32" s="62">
        <v>0.85299999999999998</v>
      </c>
      <c r="C32" s="63">
        <v>2.8</v>
      </c>
      <c r="D32" s="64"/>
      <c r="F32" s="65"/>
    </row>
    <row r="33" spans="1:6" ht="15" customHeight="1" x14ac:dyDescent="0.25">
      <c r="A33" s="54" t="s">
        <v>28</v>
      </c>
      <c r="B33" s="62">
        <v>0.81299999999999994</v>
      </c>
      <c r="C33" s="63">
        <v>23.9</v>
      </c>
      <c r="D33" s="64">
        <v>2</v>
      </c>
      <c r="E33" s="10">
        <v>28.8</v>
      </c>
      <c r="F33" s="65">
        <f>E33/D33</f>
        <v>14.4</v>
      </c>
    </row>
    <row r="34" spans="1:6" ht="15" customHeight="1" x14ac:dyDescent="0.25">
      <c r="A34" s="54" t="s">
        <v>29</v>
      </c>
      <c r="B34" s="62">
        <v>0.42299999999999999</v>
      </c>
      <c r="C34" s="63">
        <v>38.1</v>
      </c>
      <c r="D34" s="64">
        <v>3.6</v>
      </c>
      <c r="E34" s="10">
        <v>32</v>
      </c>
      <c r="F34" s="65">
        <f>E34/D34</f>
        <v>8.8888888888888893</v>
      </c>
    </row>
    <row r="35" spans="1:6" ht="15" customHeight="1" x14ac:dyDescent="0.25">
      <c r="A35" s="54" t="s">
        <v>30</v>
      </c>
      <c r="B35" s="62">
        <v>0.41399999999999998</v>
      </c>
      <c r="C35" s="63">
        <v>51.7</v>
      </c>
      <c r="D35" s="64">
        <v>2.8</v>
      </c>
      <c r="E35" s="10">
        <v>31</v>
      </c>
      <c r="F35" s="65">
        <f>E35/D35</f>
        <v>11.071428571428573</v>
      </c>
    </row>
    <row r="36" spans="1:6" ht="15" customHeight="1" x14ac:dyDescent="0.25">
      <c r="A36" s="54" t="s">
        <v>31</v>
      </c>
      <c r="B36" s="62">
        <v>0.58199999999999996</v>
      </c>
      <c r="C36" s="63">
        <v>30.4</v>
      </c>
      <c r="D36" s="64">
        <v>3.34</v>
      </c>
      <c r="E36" s="14"/>
      <c r="F36" s="65"/>
    </row>
    <row r="37" spans="1:6" ht="15" customHeight="1" x14ac:dyDescent="0.25">
      <c r="A37" s="54" t="s">
        <v>32</v>
      </c>
      <c r="B37" s="62">
        <v>0.55600000000000005</v>
      </c>
      <c r="C37" s="63">
        <v>36.9</v>
      </c>
      <c r="D37" s="64">
        <v>1.7</v>
      </c>
      <c r="E37" s="10">
        <v>35</v>
      </c>
      <c r="F37" s="65">
        <f>E37/D37</f>
        <v>20.588235294117649</v>
      </c>
    </row>
    <row r="38" spans="1:6" ht="15" customHeight="1" x14ac:dyDescent="0.25">
      <c r="A38" s="54" t="s">
        <v>33</v>
      </c>
      <c r="B38" s="62">
        <v>0.92600000000000005</v>
      </c>
      <c r="C38" s="63">
        <v>89.7</v>
      </c>
      <c r="D38" s="64">
        <v>2.4</v>
      </c>
      <c r="E38" s="10">
        <v>25.3</v>
      </c>
      <c r="F38" s="65">
        <f>E38/D38</f>
        <v>10.541666666666668</v>
      </c>
    </row>
    <row r="39" spans="1:6" ht="15" customHeight="1" x14ac:dyDescent="0.25">
      <c r="A39" s="54" t="s">
        <v>34</v>
      </c>
      <c r="B39" s="62">
        <v>0.65400000000000003</v>
      </c>
      <c r="C39" s="63">
        <v>125.8</v>
      </c>
      <c r="D39" s="64">
        <v>2</v>
      </c>
      <c r="E39" s="10">
        <v>37.1</v>
      </c>
      <c r="F39" s="65">
        <f>E39/D39</f>
        <v>18.55</v>
      </c>
    </row>
    <row r="40" spans="1:6" ht="15" customHeight="1" x14ac:dyDescent="0.25">
      <c r="A40" s="54" t="s">
        <v>35</v>
      </c>
      <c r="B40" s="62"/>
      <c r="C40" s="63"/>
      <c r="D40" s="64"/>
      <c r="F40" s="65"/>
    </row>
    <row r="41" spans="1:6" ht="15" customHeight="1" x14ac:dyDescent="0.25">
      <c r="A41" s="54" t="s">
        <v>36</v>
      </c>
      <c r="B41" s="62">
        <v>0.36699999999999999</v>
      </c>
      <c r="C41" s="63">
        <v>52.9</v>
      </c>
      <c r="D41" s="64">
        <v>1.22</v>
      </c>
      <c r="E41" s="10">
        <v>46.2</v>
      </c>
      <c r="F41" s="65">
        <f>E41/D41</f>
        <v>37.868852459016395</v>
      </c>
    </row>
    <row r="42" spans="1:6" ht="15" customHeight="1" x14ac:dyDescent="0.25">
      <c r="A42" s="54" t="s">
        <v>37</v>
      </c>
      <c r="B42" s="62">
        <v>0.40400000000000003</v>
      </c>
      <c r="C42" s="63">
        <v>52.5</v>
      </c>
      <c r="D42" s="64">
        <v>1.8</v>
      </c>
      <c r="E42" s="10">
        <v>32.4</v>
      </c>
      <c r="F42" s="65">
        <f>E42/D42</f>
        <v>18</v>
      </c>
    </row>
    <row r="43" spans="1:6" ht="15" customHeight="1" x14ac:dyDescent="0.25">
      <c r="A43" s="54" t="s">
        <v>38</v>
      </c>
      <c r="B43" s="62"/>
      <c r="C43" s="63"/>
      <c r="D43" s="64"/>
      <c r="F43" s="65"/>
    </row>
    <row r="44" spans="1:6" ht="15" customHeight="1" x14ac:dyDescent="0.25">
      <c r="A44" s="54" t="s">
        <v>39</v>
      </c>
      <c r="B44" s="62">
        <v>0.84299999999999997</v>
      </c>
      <c r="C44" s="63">
        <v>23.6</v>
      </c>
      <c r="D44" s="64">
        <v>1.7</v>
      </c>
      <c r="E44" s="10">
        <v>38</v>
      </c>
      <c r="F44" s="65">
        <f t="shared" ref="F44:F52" si="0">E44/D44</f>
        <v>22.352941176470591</v>
      </c>
    </row>
    <row r="45" spans="1:6" ht="15" customHeight="1" x14ac:dyDescent="0.25">
      <c r="A45" s="54" t="s">
        <v>40</v>
      </c>
      <c r="B45" s="62">
        <v>0.752</v>
      </c>
      <c r="C45" s="63">
        <v>47</v>
      </c>
      <c r="D45" s="64">
        <v>2.1</v>
      </c>
      <c r="E45" s="10">
        <v>31.4</v>
      </c>
      <c r="F45" s="65">
        <f t="shared" si="0"/>
        <v>14.952380952380951</v>
      </c>
    </row>
    <row r="46" spans="1:6" ht="15" customHeight="1" x14ac:dyDescent="0.25">
      <c r="A46" s="54" t="s">
        <v>41</v>
      </c>
      <c r="B46" s="62">
        <v>0.747</v>
      </c>
      <c r="C46" s="63">
        <v>49.4</v>
      </c>
      <c r="D46" s="64">
        <v>1.3</v>
      </c>
      <c r="E46" s="10">
        <v>40</v>
      </c>
      <c r="F46" s="65">
        <f t="shared" si="0"/>
        <v>30.769230769230766</v>
      </c>
    </row>
    <row r="47" spans="1:6" ht="15" customHeight="1" x14ac:dyDescent="0.25">
      <c r="A47" s="54" t="s">
        <v>42</v>
      </c>
      <c r="B47" s="62">
        <v>0.503</v>
      </c>
      <c r="C47" s="63">
        <v>32.4</v>
      </c>
      <c r="D47" s="64">
        <v>1.6</v>
      </c>
      <c r="E47" s="10">
        <v>33.700000000000003</v>
      </c>
      <c r="F47" s="65">
        <f t="shared" si="0"/>
        <v>21.0625</v>
      </c>
    </row>
    <row r="48" spans="1:6" ht="15" customHeight="1" x14ac:dyDescent="0.25">
      <c r="A48" s="54" t="s">
        <v>43</v>
      </c>
      <c r="B48" s="62">
        <v>0.45700000000000002</v>
      </c>
      <c r="C48" s="63">
        <v>18.100000000000001</v>
      </c>
      <c r="D48" s="64">
        <v>2.1</v>
      </c>
      <c r="E48" s="10">
        <v>32</v>
      </c>
      <c r="F48" s="65">
        <f t="shared" si="0"/>
        <v>15.238095238095237</v>
      </c>
    </row>
    <row r="49" spans="1:6" ht="15" customHeight="1" x14ac:dyDescent="0.25">
      <c r="A49" s="54" t="s">
        <v>44</v>
      </c>
      <c r="B49" s="62">
        <v>0.60599999999999998</v>
      </c>
      <c r="C49" s="63">
        <v>130.80000000000001</v>
      </c>
      <c r="D49" s="64">
        <v>1.6</v>
      </c>
      <c r="E49" s="10">
        <v>37.9</v>
      </c>
      <c r="F49" s="65">
        <f t="shared" si="0"/>
        <v>23.687499999999996</v>
      </c>
    </row>
    <row r="50" spans="1:6" ht="15" customHeight="1" x14ac:dyDescent="0.25">
      <c r="A50" s="54" t="s">
        <v>45</v>
      </c>
      <c r="B50" s="62">
        <v>0.79400000000000004</v>
      </c>
      <c r="C50" s="63">
        <v>48.9</v>
      </c>
      <c r="D50" s="64">
        <v>1.5</v>
      </c>
      <c r="E50" s="10">
        <v>37.299999999999997</v>
      </c>
      <c r="F50" s="65">
        <f t="shared" si="0"/>
        <v>24.866666666666664</v>
      </c>
    </row>
    <row r="51" spans="1:6" ht="15" customHeight="1" x14ac:dyDescent="0.25">
      <c r="A51" s="54" t="s">
        <v>46</v>
      </c>
      <c r="B51" s="62">
        <v>0.49199999999999999</v>
      </c>
      <c r="C51" s="63">
        <v>47</v>
      </c>
      <c r="D51" s="64">
        <v>2.1</v>
      </c>
      <c r="E51" s="10">
        <v>31.9</v>
      </c>
      <c r="F51" s="65">
        <f t="shared" si="0"/>
        <v>15.19047619047619</v>
      </c>
    </row>
    <row r="52" spans="1:6" ht="15" customHeight="1" x14ac:dyDescent="0.25">
      <c r="A52" s="54" t="s">
        <v>47</v>
      </c>
      <c r="B52" s="62">
        <v>0.81799999999999995</v>
      </c>
      <c r="C52" s="63">
        <v>77.8</v>
      </c>
      <c r="D52" s="64">
        <v>2.7</v>
      </c>
      <c r="E52" s="10">
        <v>23.2</v>
      </c>
      <c r="F52" s="65">
        <f t="shared" si="0"/>
        <v>8.5925925925925917</v>
      </c>
    </row>
    <row r="53" spans="1:6" ht="15" customHeight="1" x14ac:dyDescent="0.25">
      <c r="A53" s="54" t="s">
        <v>48</v>
      </c>
      <c r="B53" s="62">
        <v>0.77700000000000002</v>
      </c>
      <c r="C53" s="63"/>
      <c r="D53" s="64"/>
      <c r="F53" s="65"/>
    </row>
    <row r="54" spans="1:6" ht="15" customHeight="1" x14ac:dyDescent="0.25">
      <c r="A54" s="54" t="s">
        <v>49</v>
      </c>
      <c r="B54" s="62"/>
      <c r="C54" s="63"/>
      <c r="D54" s="64"/>
      <c r="F54" s="65"/>
    </row>
    <row r="55" spans="1:6" ht="15" customHeight="1" x14ac:dyDescent="0.25">
      <c r="A55" s="54" t="s">
        <v>50</v>
      </c>
      <c r="B55" s="62">
        <v>0.86899999999999999</v>
      </c>
      <c r="C55" s="63">
        <v>97.5</v>
      </c>
      <c r="D55" s="64">
        <v>3.2</v>
      </c>
      <c r="E55" s="10">
        <v>27.4</v>
      </c>
      <c r="F55" s="65">
        <f>E55/D55</f>
        <v>8.5624999999999982</v>
      </c>
    </row>
    <row r="56" spans="1:6" ht="15" customHeight="1" x14ac:dyDescent="0.25">
      <c r="A56" s="54" t="s">
        <v>51</v>
      </c>
      <c r="B56" s="62">
        <v>0.88800000000000001</v>
      </c>
      <c r="C56" s="63">
        <v>34.700000000000003</v>
      </c>
      <c r="D56" s="64">
        <v>3.9</v>
      </c>
      <c r="E56" s="10">
        <v>22.1</v>
      </c>
      <c r="F56" s="65">
        <f>E56/D56</f>
        <v>5.666666666666667</v>
      </c>
    </row>
    <row r="57" spans="1:6" ht="15" customHeight="1" x14ac:dyDescent="0.25">
      <c r="A57" s="54" t="s">
        <v>52</v>
      </c>
      <c r="B57" s="62">
        <v>0.92900000000000005</v>
      </c>
      <c r="C57" s="63">
        <v>35.299999999999997</v>
      </c>
      <c r="D57" s="64">
        <v>3.7</v>
      </c>
      <c r="E57" s="10">
        <v>23.8</v>
      </c>
      <c r="F57" s="65">
        <f>E57/D57</f>
        <v>6.4324324324324325</v>
      </c>
    </row>
    <row r="58" spans="1:6" ht="15" customHeight="1" x14ac:dyDescent="0.25">
      <c r="A58" s="54" t="s">
        <v>53</v>
      </c>
      <c r="B58" s="62">
        <v>0.47599999999999998</v>
      </c>
      <c r="C58" s="63">
        <v>31.8</v>
      </c>
      <c r="D58" s="64">
        <v>1.7</v>
      </c>
      <c r="E58" s="10">
        <v>34.1</v>
      </c>
      <c r="F58" s="65">
        <f>E58/D58</f>
        <v>20.058823529411764</v>
      </c>
    </row>
    <row r="59" spans="1:6" ht="15" customHeight="1" x14ac:dyDescent="0.25">
      <c r="A59" s="54" t="s">
        <v>54</v>
      </c>
      <c r="B59" s="62">
        <v>0.71499999999999997</v>
      </c>
      <c r="C59" s="63">
        <v>82.7</v>
      </c>
      <c r="D59" s="64"/>
      <c r="F59" s="65"/>
    </row>
    <row r="60" spans="1:6" ht="15" customHeight="1" x14ac:dyDescent="0.25">
      <c r="A60" s="54" t="s">
        <v>55</v>
      </c>
      <c r="B60" s="62">
        <v>0.73599999999999999</v>
      </c>
      <c r="C60" s="63">
        <v>37.200000000000003</v>
      </c>
      <c r="D60" s="64">
        <v>1.9</v>
      </c>
      <c r="E60" s="10">
        <v>35</v>
      </c>
      <c r="F60" s="65">
        <f>E60/D60</f>
        <v>18.421052631578949</v>
      </c>
    </row>
    <row r="61" spans="1:6" ht="15" customHeight="1" x14ac:dyDescent="0.25">
      <c r="A61" s="54" t="s">
        <v>56</v>
      </c>
      <c r="B61" s="62">
        <v>0.752</v>
      </c>
      <c r="C61" s="63">
        <v>45.4</v>
      </c>
      <c r="D61" s="64">
        <v>1.6</v>
      </c>
      <c r="E61" s="10">
        <v>34.299999999999997</v>
      </c>
      <c r="F61" s="65">
        <f>E61/D61</f>
        <v>21.437499999999996</v>
      </c>
    </row>
    <row r="62" spans="1:6" ht="15" customHeight="1" x14ac:dyDescent="0.25">
      <c r="A62" s="54" t="s">
        <v>57</v>
      </c>
      <c r="B62" s="62">
        <v>0.69599999999999995</v>
      </c>
      <c r="C62" s="63">
        <v>103</v>
      </c>
      <c r="D62" s="64">
        <v>3.9</v>
      </c>
      <c r="E62" s="10">
        <v>27.8</v>
      </c>
      <c r="F62" s="65">
        <f>E62/D62</f>
        <v>7.1282051282051286</v>
      </c>
    </row>
    <row r="63" spans="1:6" ht="15" customHeight="1" x14ac:dyDescent="0.25">
      <c r="A63" s="54" t="s">
        <v>58</v>
      </c>
      <c r="B63" s="62">
        <v>0.67400000000000004</v>
      </c>
      <c r="C63" s="63">
        <v>67.900000000000006</v>
      </c>
      <c r="D63" s="64">
        <v>2.2999999999999998</v>
      </c>
      <c r="E63" s="10">
        <v>30.7</v>
      </c>
      <c r="F63" s="65">
        <f>E63/D63</f>
        <v>13.347826086956523</v>
      </c>
    </row>
    <row r="64" spans="1:6" ht="15" customHeight="1" x14ac:dyDescent="0.25">
      <c r="A64" s="54" t="s">
        <v>59</v>
      </c>
      <c r="B64" s="62">
        <v>0.59099999999999997</v>
      </c>
      <c r="C64" s="63">
        <v>37.4</v>
      </c>
      <c r="D64" s="64"/>
      <c r="F64" s="65"/>
    </row>
    <row r="65" spans="1:6" ht="15" customHeight="1" x14ac:dyDescent="0.25">
      <c r="A65" s="54" t="s">
        <v>60</v>
      </c>
      <c r="B65" s="62">
        <v>0.44</v>
      </c>
      <c r="C65" s="63">
        <v>131.19999999999999</v>
      </c>
      <c r="D65" s="64"/>
      <c r="F65" s="65"/>
    </row>
    <row r="66" spans="1:6" ht="15" customHeight="1" x14ac:dyDescent="0.25">
      <c r="A66" s="54" t="s">
        <v>61</v>
      </c>
      <c r="B66" s="62">
        <v>0.871</v>
      </c>
      <c r="C66" s="63">
        <v>9</v>
      </c>
      <c r="D66" s="64">
        <v>2.71</v>
      </c>
      <c r="E66" s="10">
        <v>24.4</v>
      </c>
      <c r="F66" s="65">
        <f>E66/D66</f>
        <v>9.0036900369003678</v>
      </c>
    </row>
    <row r="67" spans="1:6" ht="15" customHeight="1" x14ac:dyDescent="0.25">
      <c r="A67" s="54" t="s">
        <v>737</v>
      </c>
      <c r="B67" s="62">
        <v>0.58799999999999997</v>
      </c>
      <c r="C67" s="63">
        <v>28.4</v>
      </c>
      <c r="D67" s="64">
        <v>1.5</v>
      </c>
      <c r="E67" s="10">
        <v>40</v>
      </c>
      <c r="F67" s="65">
        <f>E67/D67</f>
        <v>26.666666666666668</v>
      </c>
    </row>
    <row r="68" spans="1:6" ht="15" customHeight="1" x14ac:dyDescent="0.25">
      <c r="A68" s="54" t="s">
        <v>62</v>
      </c>
      <c r="B68" s="62">
        <v>0.46300000000000002</v>
      </c>
      <c r="C68" s="63">
        <v>54.2</v>
      </c>
      <c r="D68" s="64">
        <v>2.6</v>
      </c>
      <c r="E68" s="10">
        <v>31.4</v>
      </c>
      <c r="F68" s="65">
        <f>E68/D68</f>
        <v>12.076923076923077</v>
      </c>
    </row>
    <row r="69" spans="1:6" ht="15" customHeight="1" x14ac:dyDescent="0.25">
      <c r="A69" s="54" t="s">
        <v>63</v>
      </c>
      <c r="B69" s="62"/>
      <c r="C69" s="63"/>
      <c r="D69" s="64"/>
      <c r="F69" s="65"/>
    </row>
    <row r="70" spans="1:6" ht="15" customHeight="1" x14ac:dyDescent="0.25">
      <c r="A70" s="54" t="s">
        <v>64</v>
      </c>
      <c r="B70" s="62">
        <v>0.74099999999999999</v>
      </c>
      <c r="C70" s="63">
        <v>48.9</v>
      </c>
      <c r="D70" s="64">
        <v>3.1</v>
      </c>
      <c r="E70" s="17">
        <v>29.7</v>
      </c>
      <c r="F70" s="248">
        <f>E70/D70</f>
        <v>9.5806451612903221</v>
      </c>
    </row>
    <row r="71" spans="1:6" ht="15" customHeight="1" x14ac:dyDescent="0.25">
      <c r="A71" s="54" t="s">
        <v>65</v>
      </c>
      <c r="B71" s="62">
        <v>0.92</v>
      </c>
      <c r="C71" s="63">
        <v>61.3</v>
      </c>
      <c r="D71" s="64">
        <v>3.9</v>
      </c>
      <c r="E71" s="10">
        <v>22.4</v>
      </c>
      <c r="F71" s="65">
        <f>E71/D71</f>
        <v>5.7435897435897436</v>
      </c>
    </row>
    <row r="72" spans="1:6" ht="15" customHeight="1" x14ac:dyDescent="0.25">
      <c r="A72" s="54" t="s">
        <v>66</v>
      </c>
      <c r="B72" s="62">
        <v>0.90100000000000002</v>
      </c>
      <c r="C72" s="63">
        <v>96.8</v>
      </c>
      <c r="D72" s="64">
        <v>3.1</v>
      </c>
      <c r="E72" s="10">
        <v>26.6</v>
      </c>
      <c r="F72" s="65">
        <f>E72/D72</f>
        <v>8.5806451612903221</v>
      </c>
    </row>
    <row r="73" spans="1:6" ht="15" customHeight="1" x14ac:dyDescent="0.25">
      <c r="A73" s="54" t="s">
        <v>67</v>
      </c>
      <c r="B73" s="62"/>
      <c r="C73" s="63"/>
      <c r="D73" s="64"/>
      <c r="F73" s="65"/>
    </row>
    <row r="74" spans="1:6" ht="15" customHeight="1" x14ac:dyDescent="0.25">
      <c r="A74" s="54" t="s">
        <v>68</v>
      </c>
      <c r="B74" s="62">
        <v>0.70199999999999996</v>
      </c>
      <c r="C74" s="63">
        <v>62.7</v>
      </c>
      <c r="D74" s="64">
        <v>2.2000000000000002</v>
      </c>
      <c r="E74" s="10">
        <v>27.7</v>
      </c>
      <c r="F74" s="65">
        <f t="shared" ref="F74:F79" si="1">E74/D74</f>
        <v>12.59090909090909</v>
      </c>
    </row>
    <row r="75" spans="1:6" ht="15" customHeight="1" x14ac:dyDescent="0.25">
      <c r="A75" s="54" t="s">
        <v>69</v>
      </c>
      <c r="B75" s="62">
        <v>0.46</v>
      </c>
      <c r="C75" s="63">
        <v>88</v>
      </c>
      <c r="D75" s="64">
        <v>3</v>
      </c>
      <c r="E75" s="10">
        <v>28.7</v>
      </c>
      <c r="F75" s="65">
        <f t="shared" si="1"/>
        <v>9.5666666666666664</v>
      </c>
    </row>
    <row r="76" spans="1:6" ht="15" customHeight="1" x14ac:dyDescent="0.25">
      <c r="A76" s="54" t="s">
        <v>70</v>
      </c>
      <c r="B76" s="62">
        <v>0.78</v>
      </c>
      <c r="C76" s="63">
        <v>44.9</v>
      </c>
      <c r="D76" s="64">
        <v>2.6</v>
      </c>
      <c r="E76" s="10">
        <v>28.1</v>
      </c>
      <c r="F76" s="65">
        <f t="shared" si="1"/>
        <v>10.807692307692308</v>
      </c>
    </row>
    <row r="77" spans="1:6" ht="15" customHeight="1" x14ac:dyDescent="0.25">
      <c r="A77" s="54" t="s">
        <v>71</v>
      </c>
      <c r="B77" s="62">
        <v>0.93600000000000005</v>
      </c>
      <c r="C77" s="63">
        <v>63.9</v>
      </c>
      <c r="D77" s="64">
        <v>3.1</v>
      </c>
      <c r="E77" s="10">
        <v>24.8</v>
      </c>
      <c r="F77" s="65">
        <f t="shared" si="1"/>
        <v>8</v>
      </c>
    </row>
    <row r="78" spans="1:6" ht="15" customHeight="1" x14ac:dyDescent="0.25">
      <c r="A78" s="54" t="s">
        <v>72</v>
      </c>
      <c r="B78" s="62">
        <v>0.59199999999999997</v>
      </c>
      <c r="C78" s="63">
        <v>71.8</v>
      </c>
      <c r="D78" s="64">
        <v>2.0299999999999998</v>
      </c>
      <c r="E78" s="10">
        <v>31.7</v>
      </c>
      <c r="F78" s="65">
        <f t="shared" si="1"/>
        <v>15.61576354679803</v>
      </c>
    </row>
    <row r="79" spans="1:6" ht="15" customHeight="1" x14ac:dyDescent="0.25">
      <c r="A79" s="54" t="s">
        <v>73</v>
      </c>
      <c r="B79" s="62">
        <v>0.87</v>
      </c>
      <c r="C79" s="63">
        <v>181.8</v>
      </c>
      <c r="D79" s="64">
        <v>1.9</v>
      </c>
      <c r="E79" s="10">
        <v>26.2</v>
      </c>
      <c r="F79" s="65">
        <f t="shared" si="1"/>
        <v>13.789473684210527</v>
      </c>
    </row>
    <row r="80" spans="1:6" ht="15" customHeight="1" x14ac:dyDescent="0.25">
      <c r="A80" s="54" t="s">
        <v>74</v>
      </c>
      <c r="B80" s="62"/>
      <c r="C80" s="63"/>
      <c r="D80" s="64"/>
      <c r="F80" s="65"/>
    </row>
    <row r="81" spans="1:6" ht="15" customHeight="1" x14ac:dyDescent="0.25">
      <c r="A81" s="54" t="s">
        <v>75</v>
      </c>
      <c r="B81" s="62">
        <v>0.77200000000000002</v>
      </c>
      <c r="C81" s="63">
        <v>70.400000000000006</v>
      </c>
      <c r="D81" s="64"/>
      <c r="F81" s="65"/>
    </row>
    <row r="82" spans="1:6" ht="15" customHeight="1" x14ac:dyDescent="0.25">
      <c r="A82" s="54" t="s">
        <v>76</v>
      </c>
      <c r="B82" s="62"/>
      <c r="C82" s="63"/>
      <c r="D82" s="64"/>
      <c r="F82" s="65"/>
    </row>
    <row r="83" spans="1:6" ht="15" customHeight="1" x14ac:dyDescent="0.25">
      <c r="A83" s="54" t="s">
        <v>77</v>
      </c>
      <c r="B83" s="62">
        <v>0.65</v>
      </c>
      <c r="C83" s="63">
        <v>24.7</v>
      </c>
      <c r="D83" s="64">
        <v>1.7</v>
      </c>
      <c r="E83" s="10">
        <v>38.1</v>
      </c>
      <c r="F83" s="65">
        <f>E83/D83</f>
        <v>22.411764705882355</v>
      </c>
    </row>
    <row r="84" spans="1:6" ht="15" customHeight="1" x14ac:dyDescent="0.25">
      <c r="A84" s="54" t="s">
        <v>78</v>
      </c>
      <c r="B84" s="62">
        <v>0.45900000000000002</v>
      </c>
      <c r="C84" s="63">
        <v>37.9</v>
      </c>
      <c r="D84" s="64">
        <v>3</v>
      </c>
      <c r="E84" s="10">
        <v>26.4</v>
      </c>
      <c r="F84" s="65">
        <f>E84/D84</f>
        <v>8.7999999999999989</v>
      </c>
    </row>
    <row r="85" spans="1:6" ht="15" customHeight="1" x14ac:dyDescent="0.25">
      <c r="A85" s="54" t="s">
        <v>79</v>
      </c>
      <c r="B85" s="62">
        <v>0.45500000000000002</v>
      </c>
      <c r="C85" s="63">
        <v>53.9</v>
      </c>
      <c r="D85" s="64">
        <v>1.6</v>
      </c>
      <c r="E85" s="10">
        <v>42</v>
      </c>
      <c r="F85" s="65">
        <f>E85/D85</f>
        <v>26.25</v>
      </c>
    </row>
    <row r="86" spans="1:6" ht="15" customHeight="1" x14ac:dyDescent="0.25">
      <c r="A86" s="54" t="s">
        <v>80</v>
      </c>
      <c r="B86" s="62">
        <v>0.65400000000000003</v>
      </c>
      <c r="C86" s="63">
        <v>52.2</v>
      </c>
      <c r="D86" s="64"/>
      <c r="F86" s="65"/>
    </row>
    <row r="87" spans="1:6" ht="15" customHeight="1" x14ac:dyDescent="0.25">
      <c r="A87" s="54" t="s">
        <v>81</v>
      </c>
      <c r="B87" s="62">
        <v>0.498</v>
      </c>
      <c r="C87" s="63">
        <v>31.1</v>
      </c>
      <c r="D87" s="64">
        <v>2.1</v>
      </c>
      <c r="E87" s="10">
        <v>31.2</v>
      </c>
      <c r="F87" s="65">
        <f>E87/D87</f>
        <v>14.857142857142856</v>
      </c>
    </row>
    <row r="88" spans="1:6" ht="15" customHeight="1" x14ac:dyDescent="0.25">
      <c r="A88" s="54" t="s">
        <v>82</v>
      </c>
      <c r="B88" s="62">
        <v>0.61699999999999999</v>
      </c>
      <c r="C88" s="63">
        <v>39.5</v>
      </c>
      <c r="D88" s="64">
        <v>1</v>
      </c>
      <c r="E88" s="10">
        <v>36.799999999999997</v>
      </c>
      <c r="F88" s="65">
        <f>E88/D88</f>
        <v>36.799999999999997</v>
      </c>
    </row>
    <row r="89" spans="1:6" ht="15" customHeight="1" x14ac:dyDescent="0.25">
      <c r="A89" s="54" t="s">
        <v>83</v>
      </c>
      <c r="B89" s="62">
        <v>0.93300000000000005</v>
      </c>
      <c r="C89" s="63">
        <v>0.1</v>
      </c>
      <c r="D89" s="64"/>
      <c r="F89" s="65"/>
    </row>
    <row r="90" spans="1:6" ht="15" customHeight="1" x14ac:dyDescent="0.25">
      <c r="A90" s="54" t="s">
        <v>84</v>
      </c>
      <c r="B90" s="62">
        <v>0.83799999999999997</v>
      </c>
      <c r="C90" s="63">
        <v>73.599999999999994</v>
      </c>
      <c r="D90" s="64">
        <v>3</v>
      </c>
      <c r="E90" s="10">
        <v>23.8</v>
      </c>
      <c r="F90" s="65">
        <f t="shared" ref="F90:F96" si="2">E90/D90</f>
        <v>7.9333333333333336</v>
      </c>
    </row>
    <row r="91" spans="1:6" ht="15" customHeight="1" x14ac:dyDescent="0.25">
      <c r="A91" s="54" t="s">
        <v>85</v>
      </c>
      <c r="B91" s="62">
        <v>0.93500000000000005</v>
      </c>
      <c r="C91" s="63">
        <v>40</v>
      </c>
      <c r="D91" s="64">
        <v>3.9</v>
      </c>
      <c r="E91" s="10">
        <v>23.5</v>
      </c>
      <c r="F91" s="65">
        <f t="shared" si="2"/>
        <v>6.0256410256410255</v>
      </c>
    </row>
    <row r="92" spans="1:6" ht="15" customHeight="1" x14ac:dyDescent="0.25">
      <c r="A92" s="54" t="s">
        <v>86</v>
      </c>
      <c r="B92" s="62">
        <v>0.64</v>
      </c>
      <c r="C92" s="63">
        <v>71.2</v>
      </c>
      <c r="D92" s="64">
        <v>3.6</v>
      </c>
      <c r="E92" s="10">
        <v>29.8</v>
      </c>
      <c r="F92" s="65">
        <f t="shared" si="2"/>
        <v>8.2777777777777786</v>
      </c>
    </row>
    <row r="93" spans="1:6" ht="15" customHeight="1" x14ac:dyDescent="0.25">
      <c r="A93" s="54" t="s">
        <v>87</v>
      </c>
      <c r="B93" s="62">
        <v>0.69399999999999995</v>
      </c>
      <c r="C93" s="63">
        <v>28.8</v>
      </c>
      <c r="D93" s="64">
        <v>3.1</v>
      </c>
      <c r="E93" s="10">
        <v>31.9</v>
      </c>
      <c r="F93" s="65">
        <f t="shared" si="2"/>
        <v>10.29032258064516</v>
      </c>
    </row>
    <row r="94" spans="1:6" ht="15" customHeight="1" x14ac:dyDescent="0.25">
      <c r="A94" s="54" t="s">
        <v>88</v>
      </c>
      <c r="B94" s="62">
        <v>0.79800000000000004</v>
      </c>
      <c r="C94" s="63">
        <v>39.5</v>
      </c>
      <c r="D94" s="64">
        <v>2.4</v>
      </c>
      <c r="E94" s="10">
        <v>29.8</v>
      </c>
      <c r="F94" s="65">
        <f t="shared" si="2"/>
        <v>12.416666666666668</v>
      </c>
    </row>
    <row r="95" spans="1:6" ht="15" customHeight="1" x14ac:dyDescent="0.25">
      <c r="A95" s="54" t="s">
        <v>89</v>
      </c>
      <c r="B95" s="62">
        <v>0.68500000000000005</v>
      </c>
      <c r="C95" s="63">
        <v>59.7</v>
      </c>
      <c r="D95" s="64">
        <v>3.7</v>
      </c>
      <c r="E95" s="10">
        <v>23.7</v>
      </c>
      <c r="F95" s="65">
        <f t="shared" si="2"/>
        <v>6.4054054054054053</v>
      </c>
    </row>
    <row r="96" spans="1:6" ht="15" customHeight="1" x14ac:dyDescent="0.25">
      <c r="A96" s="54" t="s">
        <v>90</v>
      </c>
      <c r="B96" s="62">
        <v>0.93799999999999994</v>
      </c>
      <c r="C96" s="63">
        <v>68.599999999999994</v>
      </c>
      <c r="D96" s="64">
        <v>3.1</v>
      </c>
      <c r="E96" s="10">
        <v>25.4</v>
      </c>
      <c r="F96" s="65">
        <f t="shared" si="2"/>
        <v>8.193548387096774</v>
      </c>
    </row>
    <row r="97" spans="1:6" ht="15" customHeight="1" x14ac:dyDescent="0.25">
      <c r="A97" s="54" t="s">
        <v>91</v>
      </c>
      <c r="B97" s="62"/>
      <c r="C97" s="63"/>
      <c r="D97" s="64"/>
      <c r="F97" s="65"/>
    </row>
    <row r="98" spans="1:6" ht="15" customHeight="1" x14ac:dyDescent="0.25">
      <c r="A98" s="54" t="s">
        <v>92</v>
      </c>
      <c r="B98" s="62">
        <v>0.90300000000000002</v>
      </c>
      <c r="C98" s="63">
        <v>60.9</v>
      </c>
      <c r="D98" s="64">
        <v>1.7</v>
      </c>
      <c r="E98" s="10">
        <v>29.6</v>
      </c>
      <c r="F98" s="65">
        <f t="shared" ref="F98:F105" si="3">E98/D98</f>
        <v>17.411764705882355</v>
      </c>
    </row>
    <row r="99" spans="1:6" ht="15" customHeight="1" x14ac:dyDescent="0.25">
      <c r="A99" s="54" t="s">
        <v>93</v>
      </c>
      <c r="B99" s="62">
        <v>0.88</v>
      </c>
      <c r="C99" s="63">
        <v>131.80000000000001</v>
      </c>
      <c r="D99" s="64">
        <v>1.8</v>
      </c>
      <c r="E99" s="10">
        <v>25.7</v>
      </c>
      <c r="F99" s="65">
        <f t="shared" si="3"/>
        <v>14.277777777777777</v>
      </c>
    </row>
    <row r="100" spans="1:6" ht="15" customHeight="1" x14ac:dyDescent="0.25">
      <c r="A100" s="54" t="s">
        <v>94</v>
      </c>
      <c r="B100" s="62">
        <v>0.73199999999999998</v>
      </c>
      <c r="C100" s="63">
        <v>101</v>
      </c>
      <c r="D100" s="64">
        <v>2.1</v>
      </c>
      <c r="E100" s="10">
        <v>35.799999999999997</v>
      </c>
      <c r="F100" s="65">
        <f t="shared" si="3"/>
        <v>17.047619047619044</v>
      </c>
    </row>
    <row r="101" spans="1:6" ht="15" customHeight="1" x14ac:dyDescent="0.25">
      <c r="A101" s="54" t="s">
        <v>95</v>
      </c>
      <c r="B101" s="62">
        <v>0.90900000000000003</v>
      </c>
      <c r="C101" s="63">
        <v>237.6</v>
      </c>
      <c r="D101" s="64">
        <v>2.7</v>
      </c>
      <c r="E101" s="10">
        <v>24.7</v>
      </c>
      <c r="F101" s="65">
        <f t="shared" si="3"/>
        <v>9.148148148148147</v>
      </c>
    </row>
    <row r="102" spans="1:6" ht="15" customHeight="1" x14ac:dyDescent="0.25">
      <c r="A102" s="54" t="s">
        <v>96</v>
      </c>
      <c r="B102" s="62">
        <v>0.73499999999999999</v>
      </c>
      <c r="C102" s="63">
        <v>95.9</v>
      </c>
      <c r="D102" s="64">
        <v>3.5</v>
      </c>
      <c r="E102" s="10">
        <v>27.5</v>
      </c>
      <c r="F102" s="65">
        <f t="shared" si="3"/>
        <v>7.8571428571428568</v>
      </c>
    </row>
    <row r="103" spans="1:6" ht="15" customHeight="1" x14ac:dyDescent="0.25">
      <c r="A103" s="54" t="s">
        <v>97</v>
      </c>
      <c r="B103" s="62">
        <v>0.8</v>
      </c>
      <c r="C103" s="63">
        <v>20.8</v>
      </c>
      <c r="D103" s="64">
        <v>4.3</v>
      </c>
      <c r="E103" s="10">
        <v>22.6</v>
      </c>
      <c r="F103" s="65">
        <f t="shared" si="3"/>
        <v>5.2558139534883725</v>
      </c>
    </row>
    <row r="104" spans="1:6" ht="15" customHeight="1" x14ac:dyDescent="0.25">
      <c r="A104" s="54" t="s">
        <v>98</v>
      </c>
      <c r="B104" s="62">
        <v>0.59</v>
      </c>
      <c r="C104" s="63">
        <v>54.2</v>
      </c>
      <c r="D104" s="64">
        <v>2.4</v>
      </c>
      <c r="E104" s="10">
        <v>31.6</v>
      </c>
      <c r="F104" s="65">
        <f t="shared" si="3"/>
        <v>13.166666666666668</v>
      </c>
    </row>
    <row r="105" spans="1:6" ht="15" customHeight="1" x14ac:dyDescent="0.25">
      <c r="A105" s="54" t="s">
        <v>99</v>
      </c>
      <c r="B105" s="62">
        <v>0.61199999999999999</v>
      </c>
      <c r="C105" s="63">
        <v>26.3</v>
      </c>
      <c r="D105" s="64">
        <v>2.6</v>
      </c>
      <c r="E105" s="10">
        <v>29.3</v>
      </c>
      <c r="F105" s="65">
        <f t="shared" si="3"/>
        <v>11.269230769230768</v>
      </c>
    </row>
    <row r="106" spans="1:6" ht="15" customHeight="1" x14ac:dyDescent="0.25">
      <c r="A106" s="54" t="s">
        <v>100</v>
      </c>
      <c r="B106" s="62"/>
      <c r="C106" s="63"/>
      <c r="D106" s="64"/>
      <c r="F106" s="65"/>
    </row>
    <row r="107" spans="1:6" ht="15" customHeight="1" x14ac:dyDescent="0.25">
      <c r="A107" s="54" t="s">
        <v>101</v>
      </c>
      <c r="B107" s="62">
        <v>0.90300000000000002</v>
      </c>
      <c r="C107" s="63">
        <v>39.5</v>
      </c>
      <c r="D107" s="64">
        <v>2.6</v>
      </c>
      <c r="E107" s="10">
        <v>23.8</v>
      </c>
      <c r="F107" s="65">
        <f>E107/D107</f>
        <v>9.1538461538461533</v>
      </c>
    </row>
    <row r="108" spans="1:6" ht="15" customHeight="1" x14ac:dyDescent="0.25">
      <c r="A108" s="54" t="s">
        <v>102</v>
      </c>
      <c r="B108" s="62"/>
      <c r="C108" s="63">
        <v>21.2</v>
      </c>
      <c r="D108" s="64">
        <v>3.8</v>
      </c>
      <c r="E108" s="10">
        <v>21.7</v>
      </c>
      <c r="F108" s="65">
        <f>E108/D108</f>
        <v>5.7105263157894735</v>
      </c>
    </row>
    <row r="109" spans="1:6" ht="15" customHeight="1" x14ac:dyDescent="0.25">
      <c r="A109" s="54" t="s">
        <v>103</v>
      </c>
      <c r="B109" s="62">
        <v>0.80300000000000005</v>
      </c>
      <c r="C109" s="63">
        <v>20.6</v>
      </c>
      <c r="D109" s="64"/>
      <c r="F109" s="65"/>
    </row>
    <row r="110" spans="1:6" ht="15" customHeight="1" x14ac:dyDescent="0.25">
      <c r="A110" s="54" t="s">
        <v>104</v>
      </c>
      <c r="B110" s="62">
        <v>0.67200000000000004</v>
      </c>
      <c r="C110" s="63">
        <v>56</v>
      </c>
      <c r="D110" s="64">
        <v>4.4000000000000004</v>
      </c>
      <c r="E110" s="10">
        <v>22.9</v>
      </c>
      <c r="F110" s="65">
        <f t="shared" ref="F110:F115" si="4">E110/D110</f>
        <v>5.2045454545454541</v>
      </c>
    </row>
    <row r="111" spans="1:6" ht="15" customHeight="1" x14ac:dyDescent="0.25">
      <c r="A111" s="54" t="s">
        <v>105</v>
      </c>
      <c r="B111" s="62">
        <v>0.60099999999999998</v>
      </c>
      <c r="C111" s="63">
        <v>63.6</v>
      </c>
      <c r="D111" s="64">
        <v>3.2</v>
      </c>
      <c r="E111" s="10">
        <v>29.8</v>
      </c>
      <c r="F111" s="65">
        <f t="shared" si="4"/>
        <v>9.3125</v>
      </c>
    </row>
    <row r="112" spans="1:6" ht="15" customHeight="1" x14ac:dyDescent="0.25">
      <c r="A112" s="54" t="s">
        <v>106</v>
      </c>
      <c r="B112" s="62">
        <v>0.84699999999999998</v>
      </c>
      <c r="C112" s="63">
        <v>36.299999999999997</v>
      </c>
      <c r="D112" s="64">
        <v>2.5</v>
      </c>
      <c r="E112" s="10">
        <v>26.1</v>
      </c>
      <c r="F112" s="65">
        <f t="shared" si="4"/>
        <v>10.440000000000001</v>
      </c>
    </row>
    <row r="113" spans="1:6" ht="15" customHeight="1" x14ac:dyDescent="0.25">
      <c r="A113" s="54" t="s">
        <v>107</v>
      </c>
      <c r="B113" s="62">
        <v>0.75700000000000001</v>
      </c>
      <c r="C113" s="63">
        <v>146.80000000000001</v>
      </c>
      <c r="D113" s="64">
        <v>3.1</v>
      </c>
      <c r="E113" s="10">
        <v>24.8</v>
      </c>
      <c r="F113" s="65">
        <f t="shared" si="4"/>
        <v>8</v>
      </c>
    </row>
    <row r="114" spans="1:6" ht="15" customHeight="1" x14ac:dyDescent="0.25">
      <c r="A114" s="54" t="s">
        <v>108</v>
      </c>
      <c r="B114" s="62">
        <v>0.52</v>
      </c>
      <c r="C114" s="63">
        <v>33.700000000000003</v>
      </c>
      <c r="D114" s="64">
        <v>0.9</v>
      </c>
      <c r="E114" s="10">
        <v>40.9</v>
      </c>
      <c r="F114" s="65">
        <f t="shared" si="4"/>
        <v>45.444444444444443</v>
      </c>
    </row>
    <row r="115" spans="1:6" ht="15" customHeight="1" x14ac:dyDescent="0.25">
      <c r="A115" s="54" t="s">
        <v>109</v>
      </c>
      <c r="B115" s="62">
        <v>0.435</v>
      </c>
      <c r="C115" s="63">
        <v>34.4</v>
      </c>
      <c r="D115" s="64">
        <v>3.2</v>
      </c>
      <c r="E115" s="10">
        <v>26</v>
      </c>
      <c r="F115" s="65">
        <f t="shared" si="4"/>
        <v>8.125</v>
      </c>
    </row>
    <row r="116" spans="1:6" ht="15" customHeight="1" x14ac:dyDescent="0.25">
      <c r="A116" s="54" t="s">
        <v>110</v>
      </c>
      <c r="B116" s="62">
        <v>0.70599999999999996</v>
      </c>
      <c r="C116" s="63"/>
      <c r="D116" s="64"/>
      <c r="F116" s="65"/>
    </row>
    <row r="117" spans="1:6" ht="15" customHeight="1" x14ac:dyDescent="0.25">
      <c r="A117" s="54" t="s">
        <v>111</v>
      </c>
      <c r="B117" s="62">
        <v>0.91600000000000004</v>
      </c>
      <c r="C117" s="63"/>
      <c r="D117" s="64"/>
      <c r="F117" s="65"/>
    </row>
    <row r="118" spans="1:6" ht="15" customHeight="1" x14ac:dyDescent="0.25">
      <c r="A118" s="54" t="s">
        <v>112</v>
      </c>
      <c r="B118" s="62">
        <v>0.85799999999999998</v>
      </c>
      <c r="C118" s="63">
        <v>39.700000000000003</v>
      </c>
      <c r="D118" s="64">
        <v>2.1</v>
      </c>
      <c r="E118" s="10">
        <v>28.6</v>
      </c>
      <c r="F118" s="65">
        <f>E118/D118</f>
        <v>13.619047619047619</v>
      </c>
    </row>
    <row r="119" spans="1:6" ht="15" customHeight="1" x14ac:dyDescent="0.25">
      <c r="A119" s="54" t="s">
        <v>113</v>
      </c>
      <c r="B119" s="62">
        <v>0.90400000000000003</v>
      </c>
      <c r="C119" s="63">
        <v>23</v>
      </c>
      <c r="D119" s="64">
        <v>2.8</v>
      </c>
      <c r="E119" s="10">
        <v>25.4</v>
      </c>
      <c r="F119" s="65">
        <f>E119/D119</f>
        <v>9.0714285714285712</v>
      </c>
    </row>
    <row r="120" spans="1:6" ht="15" customHeight="1" x14ac:dyDescent="0.25">
      <c r="A120" s="54" t="s">
        <v>114</v>
      </c>
      <c r="B120" s="62"/>
      <c r="C120" s="63">
        <v>0</v>
      </c>
      <c r="D120" s="64"/>
      <c r="F120" s="65"/>
    </row>
    <row r="121" spans="1:6" ht="15" customHeight="1" x14ac:dyDescent="0.25">
      <c r="A121" s="54" t="s">
        <v>116</v>
      </c>
      <c r="B121" s="62">
        <v>0.51900000000000002</v>
      </c>
      <c r="C121" s="63">
        <v>36</v>
      </c>
      <c r="D121" s="64">
        <v>2.2000000000000002</v>
      </c>
      <c r="E121" s="10">
        <v>33.5</v>
      </c>
      <c r="F121" s="65">
        <f t="shared" ref="F121:F126" si="5">E121/D121</f>
        <v>15.227272727272727</v>
      </c>
    </row>
    <row r="122" spans="1:6" ht="15" customHeight="1" x14ac:dyDescent="0.25">
      <c r="A122" s="54" t="s">
        <v>117</v>
      </c>
      <c r="B122" s="62">
        <v>0.47699999999999998</v>
      </c>
      <c r="C122" s="63">
        <v>59.2</v>
      </c>
      <c r="D122" s="64">
        <v>2.2000000000000002</v>
      </c>
      <c r="E122" s="10">
        <v>36.9</v>
      </c>
      <c r="F122" s="65">
        <f t="shared" si="5"/>
        <v>16.77272727272727</v>
      </c>
    </row>
    <row r="123" spans="1:6" ht="15" customHeight="1" x14ac:dyDescent="0.25">
      <c r="A123" s="54" t="s">
        <v>118</v>
      </c>
      <c r="B123" s="62">
        <v>0.80200000000000005</v>
      </c>
      <c r="C123" s="63">
        <v>54.1</v>
      </c>
      <c r="D123" s="64">
        <v>2.2999999999999998</v>
      </c>
      <c r="E123" s="10">
        <v>31.3</v>
      </c>
      <c r="F123" s="65">
        <f t="shared" si="5"/>
        <v>13.608695652173914</v>
      </c>
    </row>
    <row r="124" spans="1:6" ht="15" customHeight="1" x14ac:dyDescent="0.25">
      <c r="A124" s="54" t="s">
        <v>119</v>
      </c>
      <c r="B124" s="62">
        <v>0.71699999999999997</v>
      </c>
      <c r="C124" s="63">
        <v>63.9</v>
      </c>
      <c r="D124" s="64">
        <v>2.5</v>
      </c>
      <c r="E124" s="10">
        <v>29.9</v>
      </c>
      <c r="F124" s="65">
        <f t="shared" si="5"/>
        <v>11.959999999999999</v>
      </c>
    </row>
    <row r="125" spans="1:6" ht="15" customHeight="1" x14ac:dyDescent="0.25">
      <c r="A125" s="54" t="s">
        <v>120</v>
      </c>
      <c r="B125" s="62">
        <v>0.42699999999999999</v>
      </c>
      <c r="C125" s="63">
        <v>35.4</v>
      </c>
      <c r="D125" s="64">
        <v>3.3</v>
      </c>
      <c r="E125" s="10">
        <v>25.7</v>
      </c>
      <c r="F125" s="65">
        <f t="shared" si="5"/>
        <v>7.7878787878787881</v>
      </c>
    </row>
    <row r="126" spans="1:6" ht="15" customHeight="1" x14ac:dyDescent="0.25">
      <c r="A126" s="54" t="s">
        <v>121</v>
      </c>
      <c r="B126" s="62">
        <v>0.878</v>
      </c>
      <c r="C126" s="63">
        <v>50.7</v>
      </c>
      <c r="D126" s="64">
        <v>3.5</v>
      </c>
      <c r="E126" s="10">
        <v>23.6</v>
      </c>
      <c r="F126" s="65">
        <f t="shared" si="5"/>
        <v>6.7428571428571429</v>
      </c>
    </row>
    <row r="127" spans="1:6" ht="15" customHeight="1" x14ac:dyDescent="0.25">
      <c r="A127" s="54" t="s">
        <v>122</v>
      </c>
      <c r="B127" s="62">
        <v>0.70799999999999996</v>
      </c>
      <c r="C127" s="63">
        <v>25.5</v>
      </c>
      <c r="D127" s="64"/>
      <c r="F127" s="65"/>
    </row>
    <row r="128" spans="1:6" ht="15" customHeight="1" x14ac:dyDescent="0.25">
      <c r="A128" s="54" t="s">
        <v>123</v>
      </c>
      <c r="B128" s="62">
        <v>0.52</v>
      </c>
      <c r="C128" s="63">
        <v>96.6</v>
      </c>
      <c r="D128" s="64">
        <v>3</v>
      </c>
      <c r="E128" s="10">
        <v>24.9</v>
      </c>
      <c r="F128" s="65">
        <f>E128/D128</f>
        <v>8.2999999999999989</v>
      </c>
    </row>
    <row r="129" spans="1:6" ht="15" customHeight="1" x14ac:dyDescent="0.25">
      <c r="A129" s="54" t="s">
        <v>124</v>
      </c>
      <c r="B129" s="62">
        <v>0.79</v>
      </c>
      <c r="C129" s="63">
        <v>64</v>
      </c>
      <c r="D129" s="64">
        <v>3</v>
      </c>
      <c r="E129" s="10">
        <v>29</v>
      </c>
      <c r="F129" s="65">
        <f>E129/D129</f>
        <v>9.6666666666666661</v>
      </c>
    </row>
    <row r="130" spans="1:6" ht="15" customHeight="1" x14ac:dyDescent="0.25">
      <c r="A130" s="54" t="s">
        <v>125</v>
      </c>
      <c r="B130" s="62">
        <v>0.77400000000000002</v>
      </c>
      <c r="C130" s="63">
        <v>54.3</v>
      </c>
      <c r="D130" s="64">
        <v>2.2000000000000002</v>
      </c>
      <c r="E130" s="10">
        <v>34.799999999999997</v>
      </c>
      <c r="F130" s="65">
        <f>E130/D130</f>
        <v>15.818181818181815</v>
      </c>
    </row>
    <row r="131" spans="1:6" ht="15" customHeight="1" x14ac:dyDescent="0.25">
      <c r="A131" s="54" t="s">
        <v>126</v>
      </c>
      <c r="B131" s="62">
        <v>0.627</v>
      </c>
      <c r="C131" s="63">
        <v>24.5</v>
      </c>
      <c r="D131" s="64">
        <v>1.9</v>
      </c>
      <c r="E131" s="10">
        <v>29.7</v>
      </c>
      <c r="F131" s="65">
        <f>E131/D131</f>
        <v>15.631578947368421</v>
      </c>
    </row>
    <row r="132" spans="1:6" ht="15" customHeight="1" x14ac:dyDescent="0.25">
      <c r="A132" s="54" t="s">
        <v>127</v>
      </c>
      <c r="B132" s="62">
        <v>0.7</v>
      </c>
      <c r="C132" s="63">
        <v>31.5</v>
      </c>
      <c r="D132" s="64">
        <v>4.3</v>
      </c>
      <c r="E132" s="10">
        <v>22.7</v>
      </c>
      <c r="F132" s="65">
        <f>E132/D132</f>
        <v>5.279069767441861</v>
      </c>
    </row>
    <row r="133" spans="1:6" ht="15" customHeight="1" x14ac:dyDescent="0.25">
      <c r="A133" s="54" t="s">
        <v>128</v>
      </c>
      <c r="B133" s="62"/>
      <c r="C133" s="63"/>
      <c r="D133" s="64"/>
      <c r="F133" s="65"/>
    </row>
    <row r="134" spans="1:6" ht="15" customHeight="1" x14ac:dyDescent="0.25">
      <c r="A134" s="54" t="s">
        <v>129</v>
      </c>
      <c r="B134" s="62">
        <v>0.74099999999999999</v>
      </c>
      <c r="C134" s="63"/>
      <c r="D134" s="64">
        <v>3.3</v>
      </c>
      <c r="E134" s="10">
        <v>25.6</v>
      </c>
      <c r="F134" s="65">
        <f t="shared" ref="F134:F139" si="6">E134/D134</f>
        <v>7.7575757575757587</v>
      </c>
    </row>
    <row r="135" spans="1:6" ht="15" customHeight="1" x14ac:dyDescent="0.25">
      <c r="A135" s="54" t="s">
        <v>130</v>
      </c>
      <c r="B135" s="62">
        <v>0.81399999999999995</v>
      </c>
      <c r="C135" s="63">
        <v>67.2</v>
      </c>
      <c r="D135" s="64">
        <v>3.5</v>
      </c>
      <c r="E135" s="10">
        <v>25.7</v>
      </c>
      <c r="F135" s="65">
        <f t="shared" si="6"/>
        <v>7.3428571428571425</v>
      </c>
    </row>
    <row r="136" spans="1:6" ht="15" customHeight="1" x14ac:dyDescent="0.25">
      <c r="A136" s="54" t="s">
        <v>131</v>
      </c>
      <c r="B136" s="62">
        <v>0.66700000000000004</v>
      </c>
      <c r="C136" s="63">
        <v>65.099999999999994</v>
      </c>
      <c r="D136" s="64">
        <v>2.66</v>
      </c>
      <c r="E136" s="10">
        <v>31.9</v>
      </c>
      <c r="F136" s="65">
        <f t="shared" si="6"/>
        <v>11.992481203007518</v>
      </c>
    </row>
    <row r="137" spans="1:6" ht="15" customHeight="1" x14ac:dyDescent="0.25">
      <c r="A137" s="54" t="s">
        <v>132</v>
      </c>
      <c r="B137" s="62">
        <v>0.437</v>
      </c>
      <c r="C137" s="63">
        <v>102.1</v>
      </c>
      <c r="D137" s="64">
        <v>1.6</v>
      </c>
      <c r="E137" s="10">
        <v>45.5</v>
      </c>
      <c r="F137" s="65">
        <f t="shared" si="6"/>
        <v>28.4375</v>
      </c>
    </row>
    <row r="138" spans="1:6" ht="15" customHeight="1" x14ac:dyDescent="0.25">
      <c r="A138" s="54" t="s">
        <v>133</v>
      </c>
      <c r="B138" s="62">
        <v>0.57799999999999996</v>
      </c>
      <c r="C138" s="63">
        <v>33.6</v>
      </c>
      <c r="D138" s="64">
        <v>3</v>
      </c>
      <c r="E138" s="10">
        <v>31.7</v>
      </c>
      <c r="F138" s="65">
        <f t="shared" si="6"/>
        <v>10.566666666666666</v>
      </c>
    </row>
    <row r="139" spans="1:6" ht="15" customHeight="1" x14ac:dyDescent="0.25">
      <c r="A139" s="54" t="s">
        <v>134</v>
      </c>
      <c r="B139" s="62">
        <v>0.64700000000000002</v>
      </c>
      <c r="C139" s="63">
        <v>41.3</v>
      </c>
      <c r="D139" s="64">
        <v>1</v>
      </c>
      <c r="E139" s="10">
        <v>47.3</v>
      </c>
      <c r="F139" s="65">
        <f t="shared" si="6"/>
        <v>47.3</v>
      </c>
    </row>
    <row r="140" spans="1:6" ht="15" customHeight="1" x14ac:dyDescent="0.25">
      <c r="A140" s="54" t="s">
        <v>741</v>
      </c>
      <c r="B140" s="62"/>
      <c r="C140" s="63">
        <v>62</v>
      </c>
      <c r="D140" s="64"/>
      <c r="F140" s="65"/>
    </row>
    <row r="141" spans="1:6" ht="15" customHeight="1" x14ac:dyDescent="0.25">
      <c r="A141" s="54" t="s">
        <v>135</v>
      </c>
      <c r="B141" s="62">
        <v>0.57399999999999995</v>
      </c>
      <c r="C141" s="63">
        <v>26.4</v>
      </c>
      <c r="D141" s="64">
        <v>3.5</v>
      </c>
      <c r="E141" s="10">
        <v>26.4</v>
      </c>
      <c r="F141" s="65">
        <f>E141/D141</f>
        <v>7.5428571428571427</v>
      </c>
    </row>
    <row r="142" spans="1:6" ht="15" customHeight="1" x14ac:dyDescent="0.25">
      <c r="A142" s="54" t="s">
        <v>136</v>
      </c>
      <c r="B142" s="62">
        <v>0.93100000000000005</v>
      </c>
      <c r="C142" s="63">
        <v>56.5</v>
      </c>
      <c r="D142" s="64">
        <v>3.5</v>
      </c>
      <c r="E142" s="10">
        <v>23</v>
      </c>
      <c r="F142" s="65">
        <f>E142/D142</f>
        <v>6.5714285714285712</v>
      </c>
    </row>
    <row r="143" spans="1:6" ht="15" customHeight="1" x14ac:dyDescent="0.25">
      <c r="A143" s="54" t="s">
        <v>137</v>
      </c>
      <c r="B143" s="62"/>
      <c r="C143" s="63"/>
      <c r="D143" s="64"/>
      <c r="F143" s="65"/>
    </row>
    <row r="144" spans="1:6" ht="15" customHeight="1" x14ac:dyDescent="0.25">
      <c r="A144" s="54" t="s">
        <v>138</v>
      </c>
      <c r="B144" s="62">
        <v>0.91700000000000004</v>
      </c>
      <c r="C144" s="63">
        <v>31.7</v>
      </c>
      <c r="D144" s="64"/>
      <c r="F144" s="65"/>
    </row>
    <row r="145" spans="1:6" ht="15" customHeight="1" x14ac:dyDescent="0.25">
      <c r="A145" s="54" t="s">
        <v>139</v>
      </c>
      <c r="B145" s="62">
        <v>0.65800000000000003</v>
      </c>
      <c r="C145" s="63">
        <v>33.299999999999997</v>
      </c>
      <c r="D145" s="64">
        <v>2</v>
      </c>
      <c r="E145" s="10">
        <v>37.200000000000003</v>
      </c>
      <c r="F145" s="65">
        <f>E145/D145</f>
        <v>18.600000000000001</v>
      </c>
    </row>
    <row r="146" spans="1:6" ht="15" customHeight="1" x14ac:dyDescent="0.25">
      <c r="A146" s="54" t="s">
        <v>140</v>
      </c>
      <c r="B146" s="62">
        <v>0.35399999999999998</v>
      </c>
      <c r="C146" s="63">
        <v>45.3</v>
      </c>
      <c r="D146" s="64">
        <v>3.2</v>
      </c>
      <c r="E146" s="10">
        <v>27</v>
      </c>
      <c r="F146" s="65">
        <f>E146/D146</f>
        <v>8.4375</v>
      </c>
    </row>
    <row r="147" spans="1:6" ht="15" customHeight="1" x14ac:dyDescent="0.25">
      <c r="A147" s="54" t="s">
        <v>141</v>
      </c>
      <c r="B147" s="62">
        <v>0.53200000000000003</v>
      </c>
      <c r="C147" s="63">
        <v>21.8</v>
      </c>
      <c r="D147" s="64">
        <v>2</v>
      </c>
      <c r="E147" s="10">
        <v>32.700000000000003</v>
      </c>
      <c r="F147" s="65">
        <f>E147/D147</f>
        <v>16.350000000000001</v>
      </c>
    </row>
    <row r="148" spans="1:6" ht="15" customHeight="1" x14ac:dyDescent="0.25">
      <c r="A148" s="54" t="s">
        <v>738</v>
      </c>
      <c r="B148" s="62">
        <v>0.75700000000000001</v>
      </c>
      <c r="C148" s="63">
        <v>39.299999999999997</v>
      </c>
      <c r="D148" s="64">
        <v>1.7</v>
      </c>
      <c r="E148" s="10">
        <v>25</v>
      </c>
      <c r="F148" s="65">
        <f>E148/D148</f>
        <v>14.705882352941178</v>
      </c>
    </row>
    <row r="149" spans="1:6" ht="15" customHeight="1" x14ac:dyDescent="0.25">
      <c r="A149" s="54" t="s">
        <v>142</v>
      </c>
      <c r="B149" s="62"/>
      <c r="C149" s="63"/>
      <c r="D149" s="64"/>
      <c r="F149" s="65"/>
    </row>
    <row r="150" spans="1:6" ht="15" customHeight="1" x14ac:dyDescent="0.25">
      <c r="A150" s="54" t="s">
        <v>143</v>
      </c>
      <c r="B150" s="62">
        <v>0.95299999999999996</v>
      </c>
      <c r="C150" s="63">
        <v>36.5</v>
      </c>
      <c r="D150" s="64">
        <v>3.5</v>
      </c>
      <c r="E150" s="10">
        <v>22.3</v>
      </c>
      <c r="F150" s="65">
        <f>E150/D150</f>
        <v>6.3714285714285719</v>
      </c>
    </row>
    <row r="151" spans="1:6" ht="15" customHeight="1" x14ac:dyDescent="0.25">
      <c r="A151" s="54" t="s">
        <v>144</v>
      </c>
      <c r="B151" s="62">
        <v>0.82099999999999995</v>
      </c>
      <c r="C151" s="63">
        <v>46.9</v>
      </c>
      <c r="D151" s="64"/>
      <c r="F151" s="65"/>
    </row>
    <row r="152" spans="1:6" ht="15" customHeight="1" x14ac:dyDescent="0.25">
      <c r="A152" s="54" t="s">
        <v>145</v>
      </c>
      <c r="B152" s="62">
        <v>0.56200000000000006</v>
      </c>
      <c r="C152" s="63">
        <v>67</v>
      </c>
      <c r="D152" s="64">
        <v>3.9</v>
      </c>
      <c r="E152" s="10">
        <v>28.9</v>
      </c>
      <c r="F152" s="65">
        <f>E152/D152</f>
        <v>7.4102564102564097</v>
      </c>
    </row>
    <row r="153" spans="1:6" ht="15" customHeight="1" x14ac:dyDescent="0.25">
      <c r="A153" s="54" t="s">
        <v>146</v>
      </c>
      <c r="B153" s="62">
        <v>0.79800000000000004</v>
      </c>
      <c r="C153" s="63"/>
      <c r="D153" s="64"/>
      <c r="F153" s="65"/>
    </row>
    <row r="154" spans="1:6" ht="15" customHeight="1" x14ac:dyDescent="0.25">
      <c r="A154" s="54" t="s">
        <v>147</v>
      </c>
      <c r="B154" s="62">
        <v>0.78900000000000003</v>
      </c>
      <c r="C154" s="63">
        <v>37.799999999999997</v>
      </c>
      <c r="D154" s="64">
        <v>1.1000000000000001</v>
      </c>
      <c r="E154" s="10">
        <v>37.9</v>
      </c>
      <c r="F154" s="65">
        <f>E154/D154</f>
        <v>34.454545454545453</v>
      </c>
    </row>
    <row r="155" spans="1:6" ht="15" customHeight="1" x14ac:dyDescent="0.25">
      <c r="A155" s="54" t="s">
        <v>148</v>
      </c>
      <c r="B155" s="62">
        <v>0.54400000000000004</v>
      </c>
      <c r="C155" s="63">
        <v>36.9</v>
      </c>
      <c r="D155" s="64">
        <v>1.9</v>
      </c>
      <c r="E155" s="10">
        <v>31</v>
      </c>
      <c r="F155" s="65">
        <f>E155/D155</f>
        <v>16.315789473684212</v>
      </c>
    </row>
    <row r="156" spans="1:6" ht="15" customHeight="1" x14ac:dyDescent="0.25">
      <c r="A156" s="54" t="s">
        <v>149</v>
      </c>
      <c r="B156" s="62">
        <v>0.70199999999999996</v>
      </c>
      <c r="C156" s="63">
        <v>19.5</v>
      </c>
      <c r="D156" s="64">
        <v>1.6</v>
      </c>
      <c r="E156" s="10">
        <v>37.299999999999997</v>
      </c>
      <c r="F156" s="65">
        <f>E156/D156</f>
        <v>23.312499999999996</v>
      </c>
    </row>
    <row r="157" spans="1:6" ht="15" customHeight="1" x14ac:dyDescent="0.25">
      <c r="A157" s="54" t="s">
        <v>150</v>
      </c>
      <c r="B157" s="62">
        <v>0.75</v>
      </c>
      <c r="C157" s="63">
        <v>25.4</v>
      </c>
      <c r="D157" s="64">
        <v>1.6</v>
      </c>
      <c r="E157" s="10">
        <v>32.700000000000003</v>
      </c>
      <c r="F157" s="65">
        <f>E157/D157</f>
        <v>20.4375</v>
      </c>
    </row>
    <row r="158" spans="1:6" ht="15" customHeight="1" x14ac:dyDescent="0.25">
      <c r="A158" s="54" t="s">
        <v>151</v>
      </c>
      <c r="B158" s="62">
        <v>0.69899999999999995</v>
      </c>
      <c r="C158" s="63">
        <v>39.9</v>
      </c>
      <c r="D158" s="64"/>
      <c r="F158" s="65"/>
    </row>
    <row r="159" spans="1:6" ht="15" customHeight="1" x14ac:dyDescent="0.25">
      <c r="A159" s="54" t="s">
        <v>152</v>
      </c>
      <c r="B159" s="62">
        <v>0.86499999999999999</v>
      </c>
      <c r="C159" s="63">
        <v>50.6</v>
      </c>
      <c r="D159" s="64"/>
      <c r="F159" s="65"/>
    </row>
    <row r="160" spans="1:6" ht="15" customHeight="1" x14ac:dyDescent="0.25">
      <c r="A160" s="54" t="s">
        <v>153</v>
      </c>
      <c r="B160" s="62">
        <v>0.84699999999999998</v>
      </c>
      <c r="C160" s="63">
        <v>125.7</v>
      </c>
      <c r="D160" s="64">
        <v>2.4</v>
      </c>
      <c r="E160" s="10">
        <v>27.3</v>
      </c>
      <c r="F160" s="65">
        <f>E160/D160</f>
        <v>11.375</v>
      </c>
    </row>
    <row r="161" spans="1:6" ht="15" customHeight="1" x14ac:dyDescent="0.25">
      <c r="A161" s="54" t="s">
        <v>154</v>
      </c>
      <c r="B161" s="62"/>
      <c r="C161" s="63">
        <v>51.6</v>
      </c>
      <c r="D161" s="64"/>
      <c r="F161" s="65"/>
    </row>
    <row r="162" spans="1:6" ht="15" customHeight="1" x14ac:dyDescent="0.25">
      <c r="A162" s="54" t="s">
        <v>155</v>
      </c>
      <c r="B162" s="62">
        <v>0.85599999999999998</v>
      </c>
      <c r="C162" s="63">
        <v>53.8</v>
      </c>
      <c r="D162" s="64"/>
      <c r="F162" s="65"/>
    </row>
    <row r="163" spans="1:6" ht="15" customHeight="1" x14ac:dyDescent="0.25">
      <c r="A163" s="54" t="s">
        <v>156</v>
      </c>
      <c r="B163" s="62">
        <v>0.81100000000000005</v>
      </c>
      <c r="C163" s="63">
        <v>36.799999999999997</v>
      </c>
      <c r="D163" s="64">
        <v>1.7</v>
      </c>
      <c r="E163" s="10">
        <v>24.7</v>
      </c>
      <c r="F163" s="65">
        <f>E163/D163</f>
        <v>14.529411764705882</v>
      </c>
    </row>
    <row r="164" spans="1:6" ht="15" customHeight="1" x14ac:dyDescent="0.25">
      <c r="A164" s="54" t="s">
        <v>157</v>
      </c>
      <c r="B164" s="62">
        <v>0.81599999999999995</v>
      </c>
      <c r="C164" s="63">
        <v>15.5</v>
      </c>
      <c r="D164" s="64">
        <v>2.75</v>
      </c>
      <c r="E164" s="10">
        <v>29.7</v>
      </c>
      <c r="F164" s="65">
        <f>E164/D164</f>
        <v>10.799999999999999</v>
      </c>
    </row>
    <row r="165" spans="1:6" ht="15" customHeight="1" x14ac:dyDescent="0.25">
      <c r="A165" s="54" t="s">
        <v>158</v>
      </c>
      <c r="B165" s="62">
        <v>0.52400000000000002</v>
      </c>
      <c r="C165" s="63">
        <v>40.5</v>
      </c>
      <c r="D165" s="64">
        <v>2.4</v>
      </c>
      <c r="E165" s="10">
        <v>37.9</v>
      </c>
      <c r="F165" s="65">
        <f>E165/D165</f>
        <v>15.791666666666666</v>
      </c>
    </row>
    <row r="166" spans="1:6" ht="15" customHeight="1" x14ac:dyDescent="0.25">
      <c r="A166" s="54" t="s">
        <v>159</v>
      </c>
      <c r="B166" s="62">
        <v>0.71299999999999997</v>
      </c>
      <c r="C166" s="63">
        <v>49.1</v>
      </c>
      <c r="D166" s="64">
        <v>2.7</v>
      </c>
      <c r="E166" s="10">
        <v>34.1</v>
      </c>
      <c r="F166" s="65">
        <f>E166/D166</f>
        <v>12.62962962962963</v>
      </c>
    </row>
    <row r="167" spans="1:6" ht="15" customHeight="1" x14ac:dyDescent="0.25">
      <c r="A167" s="54" t="s">
        <v>160</v>
      </c>
      <c r="B167" s="62"/>
      <c r="C167" s="63">
        <v>24.1</v>
      </c>
      <c r="D167" s="64"/>
      <c r="F167" s="65"/>
    </row>
    <row r="168" spans="1:6" ht="15" customHeight="1" x14ac:dyDescent="0.25">
      <c r="A168" s="54" t="s">
        <v>161</v>
      </c>
      <c r="B168" s="62">
        <v>0.58899999999999997</v>
      </c>
      <c r="C168" s="63">
        <v>88.4</v>
      </c>
      <c r="D168" s="64">
        <v>3.5</v>
      </c>
      <c r="E168" s="10">
        <v>24.2</v>
      </c>
      <c r="F168" s="65">
        <f>E168/D168</f>
        <v>6.9142857142857137</v>
      </c>
    </row>
    <row r="169" spans="1:6" ht="15" customHeight="1" x14ac:dyDescent="0.25">
      <c r="A169" s="54" t="s">
        <v>162</v>
      </c>
      <c r="B169" s="62">
        <v>0.85299999999999998</v>
      </c>
      <c r="C169" s="63">
        <v>17.2</v>
      </c>
      <c r="D169" s="64"/>
      <c r="F169" s="65"/>
    </row>
    <row r="170" spans="1:6" ht="15" customHeight="1" x14ac:dyDescent="0.25">
      <c r="A170" s="54" t="s">
        <v>163</v>
      </c>
      <c r="B170" s="62">
        <v>0.505</v>
      </c>
      <c r="C170" s="63">
        <v>48.3</v>
      </c>
      <c r="D170" s="64">
        <v>2.2999999999999998</v>
      </c>
      <c r="E170" s="10">
        <v>31</v>
      </c>
      <c r="F170" s="65">
        <f>E170/D170</f>
        <v>13.478260869565219</v>
      </c>
    </row>
    <row r="171" spans="1:6" ht="15" customHeight="1" x14ac:dyDescent="0.25">
      <c r="A171" s="54" t="s">
        <v>164</v>
      </c>
      <c r="B171" s="62">
        <v>0.78700000000000003</v>
      </c>
      <c r="C171" s="63">
        <v>62.5</v>
      </c>
      <c r="D171" s="64"/>
      <c r="F171" s="65"/>
    </row>
    <row r="172" spans="1:6" ht="15" customHeight="1" x14ac:dyDescent="0.25">
      <c r="A172" s="54" t="s">
        <v>165</v>
      </c>
      <c r="B172" s="62">
        <v>0.79700000000000004</v>
      </c>
      <c r="C172" s="63">
        <v>63.6</v>
      </c>
      <c r="D172" s="64">
        <v>1.9</v>
      </c>
      <c r="E172" s="10">
        <v>39.9</v>
      </c>
      <c r="F172" s="65">
        <f>E172/D172</f>
        <v>21</v>
      </c>
    </row>
    <row r="173" spans="1:6" ht="15" customHeight="1" x14ac:dyDescent="0.25">
      <c r="A173" s="54" t="s">
        <v>166</v>
      </c>
      <c r="B173" s="62">
        <v>0.41899999999999998</v>
      </c>
      <c r="C173" s="63">
        <v>63.9</v>
      </c>
      <c r="D173" s="64">
        <v>3.3</v>
      </c>
      <c r="E173" s="10">
        <v>26.9</v>
      </c>
      <c r="F173" s="65">
        <f>E173/D173</f>
        <v>8.1515151515151523</v>
      </c>
    </row>
    <row r="174" spans="1:6" ht="15" customHeight="1" x14ac:dyDescent="0.25">
      <c r="A174" s="54" t="s">
        <v>167</v>
      </c>
      <c r="B174" s="62">
        <v>0.93200000000000005</v>
      </c>
      <c r="C174" s="63">
        <v>111.1</v>
      </c>
      <c r="D174" s="64"/>
      <c r="F174" s="65"/>
    </row>
    <row r="175" spans="1:6" ht="15" customHeight="1" x14ac:dyDescent="0.25">
      <c r="A175" s="54" t="s">
        <v>168</v>
      </c>
      <c r="B175" s="62"/>
      <c r="C175" s="63"/>
      <c r="D175" s="64"/>
      <c r="F175" s="65"/>
    </row>
    <row r="176" spans="1:6" ht="15" customHeight="1" x14ac:dyDescent="0.25">
      <c r="A176" s="54" t="s">
        <v>169</v>
      </c>
      <c r="B176" s="62">
        <v>0.85499999999999998</v>
      </c>
      <c r="C176" s="63">
        <v>50.9</v>
      </c>
      <c r="D176" s="64">
        <v>3.1</v>
      </c>
      <c r="E176" s="10">
        <v>20.9</v>
      </c>
      <c r="F176" s="65">
        <f>E176/D176</f>
        <v>6.7419354838709671</v>
      </c>
    </row>
    <row r="177" spans="1:6" ht="15" customHeight="1" x14ac:dyDescent="0.25">
      <c r="A177" s="54" t="s">
        <v>170</v>
      </c>
      <c r="B177" s="62">
        <v>0.89600000000000002</v>
      </c>
      <c r="C177" s="63">
        <v>73.599999999999994</v>
      </c>
      <c r="D177" s="64">
        <v>3.9</v>
      </c>
      <c r="E177" s="10">
        <v>21</v>
      </c>
      <c r="F177" s="65">
        <f>E177/D177</f>
        <v>5.384615384615385</v>
      </c>
    </row>
    <row r="178" spans="1:6" ht="15" customHeight="1" x14ac:dyDescent="0.25">
      <c r="A178" s="54" t="s">
        <v>171</v>
      </c>
      <c r="B178" s="62">
        <v>0.54600000000000004</v>
      </c>
      <c r="C178" s="63">
        <v>9.4</v>
      </c>
      <c r="D178" s="64">
        <v>2.8</v>
      </c>
      <c r="E178" s="10">
        <v>29.2</v>
      </c>
      <c r="F178" s="65">
        <f>E178/D178</f>
        <v>10.428571428571429</v>
      </c>
    </row>
    <row r="179" spans="1:6" ht="15" customHeight="1" x14ac:dyDescent="0.25">
      <c r="A179" s="54" t="s">
        <v>172</v>
      </c>
      <c r="B179" s="62"/>
      <c r="C179" s="63"/>
      <c r="D179" s="64"/>
      <c r="F179" s="65"/>
    </row>
    <row r="180" spans="1:6" ht="15" customHeight="1" x14ac:dyDescent="0.25">
      <c r="A180" s="54" t="s">
        <v>173</v>
      </c>
      <c r="B180" s="62">
        <v>0.69899999999999995</v>
      </c>
      <c r="C180" s="63">
        <v>53</v>
      </c>
      <c r="D180" s="64">
        <v>0.9</v>
      </c>
      <c r="E180" s="10">
        <v>50.5</v>
      </c>
      <c r="F180" s="65">
        <f>E180/D180</f>
        <v>56.111111111111107</v>
      </c>
    </row>
    <row r="181" spans="1:6" ht="15" customHeight="1" x14ac:dyDescent="0.25">
      <c r="A181" s="54" t="s">
        <v>174</v>
      </c>
      <c r="B181" s="62">
        <v>0.38800000000000001</v>
      </c>
      <c r="C181" s="63">
        <v>62.7</v>
      </c>
      <c r="D181" s="64">
        <v>1.3</v>
      </c>
      <c r="E181" s="10">
        <v>33.200000000000003</v>
      </c>
      <c r="F181" s="65">
        <f>E181/D181</f>
        <v>25.53846153846154</v>
      </c>
    </row>
    <row r="182" spans="1:6" ht="15" customHeight="1" x14ac:dyDescent="0.25">
      <c r="A182" s="54" t="s">
        <v>175</v>
      </c>
      <c r="B182" s="62">
        <v>0.89100000000000001</v>
      </c>
      <c r="C182" s="63">
        <v>98.4</v>
      </c>
      <c r="D182" s="64">
        <v>1.9</v>
      </c>
      <c r="E182" s="10">
        <v>26.2</v>
      </c>
      <c r="F182" s="65">
        <f>E182/D182</f>
        <v>13.789473684210527</v>
      </c>
    </row>
    <row r="183" spans="1:6" ht="15" customHeight="1" x14ac:dyDescent="0.25">
      <c r="A183" s="54" t="s">
        <v>176</v>
      </c>
      <c r="B183" s="62">
        <v>0.77</v>
      </c>
      <c r="C183" s="63">
        <v>79.099999999999994</v>
      </c>
      <c r="D183" s="64">
        <v>2.9</v>
      </c>
      <c r="E183" s="10">
        <v>32.9</v>
      </c>
      <c r="F183" s="65">
        <f>E183/D183</f>
        <v>11.344827586206897</v>
      </c>
    </row>
    <row r="184" spans="1:6" ht="15" customHeight="1" x14ac:dyDescent="0.25">
      <c r="A184" s="54" t="s">
        <v>177</v>
      </c>
      <c r="B184" s="62">
        <v>0.77800000000000002</v>
      </c>
      <c r="C184" s="63">
        <v>62.9</v>
      </c>
      <c r="D184" s="64"/>
      <c r="F184" s="65"/>
    </row>
    <row r="185" spans="1:6" ht="15" customHeight="1" x14ac:dyDescent="0.25">
      <c r="A185" s="54" t="s">
        <v>178</v>
      </c>
      <c r="B185" s="62">
        <v>0.747</v>
      </c>
      <c r="C185" s="63">
        <v>70.7</v>
      </c>
      <c r="D185" s="64"/>
      <c r="F185" s="65"/>
    </row>
    <row r="186" spans="1:6" ht="15" customHeight="1" x14ac:dyDescent="0.25">
      <c r="A186" s="54" t="s">
        <v>179</v>
      </c>
      <c r="B186" s="62"/>
      <c r="C186" s="63"/>
      <c r="D186" s="64"/>
      <c r="F186" s="65"/>
    </row>
    <row r="187" spans="1:6" ht="15" customHeight="1" x14ac:dyDescent="0.25">
      <c r="A187" s="54" t="s">
        <v>180</v>
      </c>
      <c r="B187" s="62">
        <v>0.72299999999999998</v>
      </c>
      <c r="C187" s="63">
        <v>73.8</v>
      </c>
      <c r="D187" s="64"/>
      <c r="F187" s="65"/>
    </row>
    <row r="188" spans="1:6" ht="15" customHeight="1" x14ac:dyDescent="0.25">
      <c r="A188" s="54" t="s">
        <v>181</v>
      </c>
      <c r="B188" s="62">
        <v>0.502</v>
      </c>
      <c r="C188" s="63">
        <v>121.6</v>
      </c>
      <c r="D188" s="64">
        <v>2.6</v>
      </c>
      <c r="E188" s="10">
        <v>26.7</v>
      </c>
      <c r="F188" s="65">
        <f>E188/D188</f>
        <v>10.269230769230768</v>
      </c>
    </row>
    <row r="189" spans="1:6" ht="15" customHeight="1" x14ac:dyDescent="0.25">
      <c r="A189" s="54" t="s">
        <v>182</v>
      </c>
      <c r="B189" s="62">
        <v>0.72</v>
      </c>
      <c r="C189" s="63">
        <v>69.3</v>
      </c>
      <c r="D189" s="64"/>
      <c r="F189" s="65"/>
    </row>
    <row r="190" spans="1:6" ht="15" customHeight="1" x14ac:dyDescent="0.25">
      <c r="A190" s="54" t="s">
        <v>184</v>
      </c>
      <c r="B190" s="62">
        <v>0.93300000000000005</v>
      </c>
      <c r="C190" s="63">
        <v>40.799999999999997</v>
      </c>
      <c r="D190" s="64">
        <v>3</v>
      </c>
      <c r="E190" s="10">
        <v>22.9</v>
      </c>
      <c r="F190" s="65">
        <f t="shared" ref="F190:F198" si="7">E190/D190</f>
        <v>7.6333333333333329</v>
      </c>
    </row>
    <row r="191" spans="1:6" ht="15" customHeight="1" x14ac:dyDescent="0.25">
      <c r="A191" s="54" t="s">
        <v>185</v>
      </c>
      <c r="B191" s="62">
        <v>0.94399999999999995</v>
      </c>
      <c r="C191" s="63">
        <v>41.8</v>
      </c>
      <c r="D191" s="64">
        <v>3.2</v>
      </c>
      <c r="E191" s="10">
        <v>25.2</v>
      </c>
      <c r="F191" s="65">
        <f t="shared" si="7"/>
        <v>7.8749999999999991</v>
      </c>
    </row>
    <row r="192" spans="1:6" ht="15" customHeight="1" x14ac:dyDescent="0.25">
      <c r="A192" s="54" t="s">
        <v>186</v>
      </c>
      <c r="B192" s="62">
        <v>0.53600000000000003</v>
      </c>
      <c r="C192" s="63"/>
      <c r="D192" s="64">
        <v>3.2</v>
      </c>
      <c r="E192" s="10">
        <v>28.7</v>
      </c>
      <c r="F192" s="65">
        <f t="shared" si="7"/>
        <v>8.96875</v>
      </c>
    </row>
    <row r="193" spans="1:6" ht="15" customHeight="1" x14ac:dyDescent="0.25">
      <c r="A193" s="54" t="s">
        <v>187</v>
      </c>
      <c r="B193" s="62">
        <v>0.65</v>
      </c>
      <c r="C193" s="63">
        <v>50.4</v>
      </c>
      <c r="D193" s="64">
        <v>3</v>
      </c>
      <c r="E193" s="10">
        <v>26.4</v>
      </c>
      <c r="F193" s="65">
        <f t="shared" si="7"/>
        <v>8.7999999999999989</v>
      </c>
    </row>
    <row r="194" spans="1:6" ht="15" customHeight="1" x14ac:dyDescent="0.25">
      <c r="A194" s="54" t="s">
        <v>188</v>
      </c>
      <c r="B194" s="62">
        <v>0.53800000000000003</v>
      </c>
      <c r="C194" s="63">
        <v>37</v>
      </c>
      <c r="D194" s="64">
        <v>3.1</v>
      </c>
      <c r="E194" s="10">
        <v>31</v>
      </c>
      <c r="F194" s="65">
        <f t="shared" si="7"/>
        <v>10</v>
      </c>
    </row>
    <row r="195" spans="1:6" ht="15" customHeight="1" x14ac:dyDescent="0.25">
      <c r="A195" s="54" t="s">
        <v>189</v>
      </c>
      <c r="B195" s="62">
        <v>0.755</v>
      </c>
      <c r="C195" s="63">
        <v>41.9</v>
      </c>
      <c r="D195" s="64">
        <v>3.2</v>
      </c>
      <c r="E195" s="10">
        <v>28.4</v>
      </c>
      <c r="F195" s="65">
        <f t="shared" si="7"/>
        <v>8.8749999999999982</v>
      </c>
    </row>
    <row r="196" spans="1:6" ht="15" customHeight="1" x14ac:dyDescent="0.25">
      <c r="A196" s="54" t="s">
        <v>190</v>
      </c>
      <c r="B196" s="62">
        <v>0.625</v>
      </c>
      <c r="C196" s="63">
        <v>3.8</v>
      </c>
      <c r="D196" s="64">
        <v>4.01</v>
      </c>
      <c r="E196" s="10">
        <v>24</v>
      </c>
      <c r="F196" s="65">
        <f t="shared" si="7"/>
        <v>5.9850374064837908</v>
      </c>
    </row>
    <row r="197" spans="1:6" ht="15" customHeight="1" x14ac:dyDescent="0.25">
      <c r="A197" s="54" t="s">
        <v>191</v>
      </c>
      <c r="B197" s="62">
        <v>0.503</v>
      </c>
      <c r="C197" s="63">
        <v>75.7</v>
      </c>
      <c r="D197" s="64">
        <v>1.9</v>
      </c>
      <c r="E197" s="10">
        <v>31.6</v>
      </c>
      <c r="F197" s="65">
        <f t="shared" si="7"/>
        <v>16.631578947368421</v>
      </c>
    </row>
    <row r="198" spans="1:6" ht="15" customHeight="1" x14ac:dyDescent="0.25">
      <c r="A198" s="54" t="s">
        <v>192</v>
      </c>
      <c r="B198" s="62">
        <v>0.72599999999999998</v>
      </c>
      <c r="C198" s="63"/>
      <c r="D198" s="64">
        <v>2.7</v>
      </c>
      <c r="E198" s="10">
        <v>28.9</v>
      </c>
      <c r="F198" s="65">
        <f t="shared" si="7"/>
        <v>10.703703703703702</v>
      </c>
    </row>
    <row r="199" spans="1:6" ht="15" customHeight="1" x14ac:dyDescent="0.25">
      <c r="A199" s="54" t="s">
        <v>193</v>
      </c>
      <c r="B199" s="62">
        <v>0.78400000000000003</v>
      </c>
      <c r="C199" s="63">
        <v>41.8</v>
      </c>
      <c r="D199" s="64"/>
      <c r="F199" s="65"/>
    </row>
    <row r="200" spans="1:6" ht="15" customHeight="1" x14ac:dyDescent="0.25">
      <c r="A200" s="54" t="s">
        <v>194</v>
      </c>
      <c r="B200" s="62">
        <v>0.73499999999999999</v>
      </c>
      <c r="C200" s="63">
        <v>70.3</v>
      </c>
      <c r="D200" s="64">
        <v>2.6</v>
      </c>
      <c r="E200" s="10">
        <v>27</v>
      </c>
      <c r="F200" s="65">
        <f>E200/D200</f>
        <v>10.384615384615385</v>
      </c>
    </row>
    <row r="201" spans="1:6" ht="15" customHeight="1" x14ac:dyDescent="0.25">
      <c r="A201" s="54" t="s">
        <v>195</v>
      </c>
      <c r="B201" s="62">
        <v>0.79100000000000004</v>
      </c>
      <c r="C201" s="63">
        <v>28.3</v>
      </c>
      <c r="D201" s="64">
        <v>2.2000000000000002</v>
      </c>
      <c r="E201" s="10">
        <v>32.1</v>
      </c>
      <c r="F201" s="65">
        <f>E201/D201</f>
        <v>14.59090909090909</v>
      </c>
    </row>
    <row r="202" spans="1:6" ht="15" customHeight="1" x14ac:dyDescent="0.25">
      <c r="A202" s="54" t="s">
        <v>196</v>
      </c>
      <c r="B202" s="62">
        <v>0.70599999999999996</v>
      </c>
      <c r="C202" s="63">
        <v>28.8</v>
      </c>
      <c r="D202" s="64"/>
      <c r="F202" s="65"/>
    </row>
    <row r="203" spans="1:6" ht="15" customHeight="1" x14ac:dyDescent="0.25">
      <c r="A203" s="54" t="s">
        <v>197</v>
      </c>
      <c r="B203" s="62"/>
      <c r="C203" s="63"/>
      <c r="D203" s="64"/>
      <c r="F203" s="65"/>
    </row>
    <row r="204" spans="1:6" ht="15" customHeight="1" x14ac:dyDescent="0.25">
      <c r="A204" s="54" t="s">
        <v>198</v>
      </c>
      <c r="B204" s="62"/>
      <c r="C204" s="63">
        <v>37</v>
      </c>
      <c r="D204" s="64">
        <v>2.7</v>
      </c>
      <c r="E204" s="10">
        <v>30.7</v>
      </c>
      <c r="F204" s="65">
        <f>E204/D204</f>
        <v>11.37037037037037</v>
      </c>
    </row>
    <row r="205" spans="1:6" ht="15" customHeight="1" x14ac:dyDescent="0.25">
      <c r="A205" s="54" t="s">
        <v>199</v>
      </c>
      <c r="B205" s="62">
        <v>0.51600000000000001</v>
      </c>
      <c r="C205" s="63">
        <v>40</v>
      </c>
      <c r="D205" s="64">
        <v>2.5</v>
      </c>
      <c r="E205" s="10">
        <v>34.200000000000003</v>
      </c>
      <c r="F205" s="65">
        <f>E205/D205</f>
        <v>13.680000000000001</v>
      </c>
    </row>
    <row r="206" spans="1:6" ht="15" customHeight="1" x14ac:dyDescent="0.25">
      <c r="A206" s="54" t="s">
        <v>200</v>
      </c>
      <c r="B206" s="62">
        <v>0.751</v>
      </c>
      <c r="C206" s="63">
        <v>71</v>
      </c>
      <c r="D206" s="64">
        <v>4.3</v>
      </c>
      <c r="E206" s="10">
        <v>21.2</v>
      </c>
      <c r="F206" s="65">
        <f>E206/D206</f>
        <v>4.9302325581395348</v>
      </c>
    </row>
    <row r="207" spans="1:6" ht="15" customHeight="1" x14ac:dyDescent="0.25">
      <c r="A207" s="54" t="s">
        <v>201</v>
      </c>
      <c r="B207" s="62">
        <v>0.86299999999999999</v>
      </c>
      <c r="C207" s="63">
        <v>19.7</v>
      </c>
      <c r="D207" s="64"/>
      <c r="F207" s="65"/>
    </row>
    <row r="208" spans="1:6" ht="15" customHeight="1" x14ac:dyDescent="0.25">
      <c r="A208" s="54" t="s">
        <v>202</v>
      </c>
      <c r="B208" s="62">
        <v>0.92200000000000004</v>
      </c>
      <c r="C208" s="63">
        <v>87.5</v>
      </c>
      <c r="D208" s="64">
        <v>2.9</v>
      </c>
      <c r="E208" s="10">
        <v>25.4</v>
      </c>
      <c r="F208" s="65">
        <f t="shared" ref="F208:F214" si="8">E208/D208</f>
        <v>8.7586206896551726</v>
      </c>
    </row>
    <row r="209" spans="1:6" ht="15" customHeight="1" x14ac:dyDescent="0.25">
      <c r="A209" s="54" t="s">
        <v>203</v>
      </c>
      <c r="B209" s="62">
        <v>0.92400000000000004</v>
      </c>
      <c r="C209" s="63">
        <v>105.2</v>
      </c>
      <c r="D209" s="64">
        <v>1.7</v>
      </c>
      <c r="E209" s="10">
        <v>30.6</v>
      </c>
      <c r="F209" s="65">
        <f t="shared" si="8"/>
        <v>18</v>
      </c>
    </row>
    <row r="210" spans="1:6" ht="15" customHeight="1" x14ac:dyDescent="0.25">
      <c r="A210" s="54" t="s">
        <v>204</v>
      </c>
      <c r="B210" s="62">
        <v>0.80400000000000005</v>
      </c>
      <c r="C210" s="63">
        <v>65.7</v>
      </c>
      <c r="D210" s="64">
        <v>2.2000000000000002</v>
      </c>
      <c r="E210" s="10">
        <v>29.7</v>
      </c>
      <c r="F210" s="65">
        <f t="shared" si="8"/>
        <v>13.499999999999998</v>
      </c>
    </row>
    <row r="211" spans="1:6" ht="15" customHeight="1" x14ac:dyDescent="0.25">
      <c r="A211" s="54" t="s">
        <v>205</v>
      </c>
      <c r="B211" s="62">
        <v>0.71</v>
      </c>
      <c r="C211" s="63">
        <v>24.3</v>
      </c>
      <c r="D211" s="64">
        <v>2.85</v>
      </c>
      <c r="E211" s="10">
        <v>28.3</v>
      </c>
      <c r="F211" s="65">
        <f t="shared" si="8"/>
        <v>9.9298245614035086</v>
      </c>
    </row>
    <row r="212" spans="1:6" ht="15" customHeight="1" x14ac:dyDescent="0.25">
      <c r="A212" s="54" t="s">
        <v>206</v>
      </c>
      <c r="B212" s="62">
        <v>0.60299999999999998</v>
      </c>
      <c r="C212" s="63">
        <v>48.4</v>
      </c>
      <c r="D212" s="64">
        <v>2.7</v>
      </c>
      <c r="E212" s="10">
        <v>29.4</v>
      </c>
      <c r="F212" s="65">
        <f t="shared" si="8"/>
        <v>10.888888888888888</v>
      </c>
    </row>
    <row r="213" spans="1:6" ht="15" customHeight="1" x14ac:dyDescent="0.25">
      <c r="A213" s="54" t="s">
        <v>207</v>
      </c>
      <c r="B213" s="62">
        <v>0.76100000000000001</v>
      </c>
      <c r="C213" s="63">
        <v>38.9</v>
      </c>
      <c r="D213" s="64">
        <v>0.5</v>
      </c>
      <c r="E213" s="10">
        <v>34.1</v>
      </c>
      <c r="F213" s="65">
        <f t="shared" si="8"/>
        <v>68.2</v>
      </c>
    </row>
    <row r="214" spans="1:6" ht="15" customHeight="1" x14ac:dyDescent="0.25">
      <c r="A214" s="54" t="s">
        <v>208</v>
      </c>
      <c r="B214" s="62">
        <v>0.69399999999999995</v>
      </c>
      <c r="C214" s="63">
        <v>58.5</v>
      </c>
      <c r="D214" s="64">
        <v>2.6</v>
      </c>
      <c r="E214" s="10">
        <v>27.1</v>
      </c>
      <c r="F214" s="65">
        <f t="shared" si="8"/>
        <v>10.423076923076923</v>
      </c>
    </row>
    <row r="215" spans="1:6" ht="15" customHeight="1" x14ac:dyDescent="0.25">
      <c r="A215" s="54" t="s">
        <v>209</v>
      </c>
      <c r="B215" s="62"/>
      <c r="C215" s="63"/>
      <c r="D215" s="64"/>
      <c r="F215" s="65"/>
    </row>
    <row r="216" spans="1:6" ht="15" customHeight="1" x14ac:dyDescent="0.25">
      <c r="A216" s="54" t="s">
        <v>210</v>
      </c>
      <c r="B216" s="62">
        <v>0.68600000000000005</v>
      </c>
      <c r="C216" s="63"/>
      <c r="D216" s="64">
        <v>2.9</v>
      </c>
      <c r="E216" s="10">
        <v>25.2</v>
      </c>
      <c r="F216" s="65">
        <f>E216/D216</f>
        <v>8.6896551724137936</v>
      </c>
    </row>
    <row r="217" spans="1:6" ht="15" customHeight="1" x14ac:dyDescent="0.25">
      <c r="A217" s="54" t="s">
        <v>211</v>
      </c>
      <c r="B217" s="62">
        <v>0.45200000000000001</v>
      </c>
      <c r="C217" s="63">
        <v>74.5</v>
      </c>
      <c r="D217" s="64">
        <v>3</v>
      </c>
      <c r="E217" s="10">
        <v>29.4</v>
      </c>
      <c r="F217" s="65">
        <f>E217/D217</f>
        <v>9.7999999999999989</v>
      </c>
    </row>
    <row r="218" spans="1:6" ht="15" customHeight="1" x14ac:dyDescent="0.25">
      <c r="A218" s="54" t="s">
        <v>212</v>
      </c>
      <c r="B218" s="62">
        <v>0.58799999999999997</v>
      </c>
      <c r="C218" s="63">
        <v>63.1</v>
      </c>
      <c r="D218" s="64">
        <v>1</v>
      </c>
      <c r="E218" s="10">
        <v>44.4</v>
      </c>
      <c r="F218" s="65">
        <f>E218/D218</f>
        <v>44.4</v>
      </c>
    </row>
    <row r="219" spans="1:6" ht="15" customHeight="1" x14ac:dyDescent="0.25">
      <c r="A219" s="304" t="s">
        <v>213</v>
      </c>
      <c r="B219" s="311">
        <v>0.53500000000000003</v>
      </c>
      <c r="C219" s="312">
        <v>82.3</v>
      </c>
      <c r="D219" s="313">
        <v>2.5</v>
      </c>
      <c r="E219" s="313">
        <v>33.799999999999997</v>
      </c>
      <c r="F219" s="314">
        <f>E219/D219</f>
        <v>13.52</v>
      </c>
    </row>
    <row r="220" spans="1:6" x14ac:dyDescent="0.25">
      <c r="B220" s="268"/>
      <c r="C220" s="32"/>
      <c r="D220" s="17"/>
      <c r="E220" s="17"/>
      <c r="F220" s="268"/>
    </row>
    <row r="221" spans="1:6" x14ac:dyDescent="0.25">
      <c r="A221" s="239" t="s">
        <v>664</v>
      </c>
      <c r="D221" s="17"/>
    </row>
    <row r="222" spans="1:6" x14ac:dyDescent="0.25">
      <c r="A222" s="10" t="s">
        <v>665</v>
      </c>
      <c r="D222" s="17"/>
    </row>
    <row r="223" spans="1:6" x14ac:dyDescent="0.25">
      <c r="D223" s="17"/>
    </row>
    <row r="224" spans="1:6" x14ac:dyDescent="0.25">
      <c r="A224" s="239" t="s">
        <v>666</v>
      </c>
      <c r="D224" s="17"/>
    </row>
    <row r="225" spans="4:4" x14ac:dyDescent="0.25">
      <c r="D225" s="17"/>
    </row>
    <row r="226" spans="4:4" x14ac:dyDescent="0.25">
      <c r="D226" s="17"/>
    </row>
    <row r="227" spans="4:4" x14ac:dyDescent="0.25">
      <c r="D227" s="17"/>
    </row>
    <row r="237" spans="4:4" ht="22.5" customHeight="1" x14ac:dyDescent="0.25"/>
    <row r="303" ht="22.5" customHeight="1" x14ac:dyDescent="0.25"/>
    <row r="306" ht="22.5" customHeight="1" x14ac:dyDescent="0.25"/>
    <row r="333" ht="22.5" customHeight="1" x14ac:dyDescent="0.25"/>
    <row r="339" ht="22.5" customHeight="1" x14ac:dyDescent="0.25"/>
    <row r="366" ht="22.5" customHeight="1" x14ac:dyDescent="0.25"/>
    <row r="378" ht="22.5" customHeight="1" x14ac:dyDescent="0.25"/>
    <row r="396" ht="22.5" customHeight="1" x14ac:dyDescent="0.25"/>
    <row r="404" ht="22.5" customHeight="1" x14ac:dyDescent="0.25"/>
    <row r="408" ht="22.5" customHeight="1" x14ac:dyDescent="0.25"/>
    <row r="411" ht="22.5" customHeight="1" x14ac:dyDescent="0.25"/>
    <row r="414" ht="22.5" customHeight="1" x14ac:dyDescent="0.25"/>
    <row r="429" ht="22.5" customHeight="1" x14ac:dyDescent="0.25"/>
    <row r="447" ht="22.5" customHeight="1" x14ac:dyDescent="0.25"/>
    <row r="455" ht="22.5" customHeight="1" x14ac:dyDescent="0.25"/>
    <row r="480" ht="22.5" customHeight="1" x14ac:dyDescent="0.25"/>
    <row r="483" ht="22.5" customHeight="1" x14ac:dyDescent="0.25"/>
    <row r="489" ht="22.5" customHeight="1" x14ac:dyDescent="0.25"/>
    <row r="492" ht="22.5" customHeight="1" x14ac:dyDescent="0.25"/>
    <row r="501" ht="22.5" customHeight="1" x14ac:dyDescent="0.25"/>
    <row r="504" ht="22.5" customHeight="1" x14ac:dyDescent="0.25"/>
    <row r="506" ht="52.5" customHeight="1" x14ac:dyDescent="0.25"/>
    <row r="513" ht="22.5" customHeight="1" x14ac:dyDescent="0.25"/>
    <row r="515" ht="22.5" customHeight="1" x14ac:dyDescent="0.25"/>
    <row r="518" ht="37.5" customHeight="1" x14ac:dyDescent="0.25"/>
    <row r="525" ht="22.5" customHeight="1" x14ac:dyDescent="0.25"/>
    <row r="527" ht="22.5" customHeight="1" x14ac:dyDescent="0.25"/>
    <row r="531" ht="22.5" customHeight="1" x14ac:dyDescent="0.25"/>
    <row r="570" ht="22.5" customHeight="1" x14ac:dyDescent="0.25"/>
    <row r="579" ht="22.5" customHeight="1" x14ac:dyDescent="0.25"/>
    <row r="588" ht="22.5" customHeight="1" x14ac:dyDescent="0.25"/>
    <row r="591" ht="22.5" customHeight="1" x14ac:dyDescent="0.25"/>
    <row r="603" ht="22.5" customHeight="1" x14ac:dyDescent="0.25"/>
    <row r="606" ht="22.5" customHeight="1" x14ac:dyDescent="0.25"/>
    <row r="609" ht="22.5" customHeight="1" x14ac:dyDescent="0.25"/>
    <row r="617" ht="22.5" customHeight="1" x14ac:dyDescent="0.25"/>
    <row r="627" ht="22.5" customHeight="1" x14ac:dyDescent="0.25"/>
    <row r="630" ht="22.5" customHeight="1" x14ac:dyDescent="0.25"/>
    <row r="636" ht="22.5" customHeight="1" x14ac:dyDescent="0.25"/>
  </sheetData>
  <sortState ref="A5:F219">
    <sortCondition ref="A5:A219"/>
  </sortState>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7"/>
  <sheetViews>
    <sheetView workbookViewId="0">
      <selection activeCell="D14" sqref="D14"/>
    </sheetView>
  </sheetViews>
  <sheetFormatPr defaultColWidth="11.42578125" defaultRowHeight="15" x14ac:dyDescent="0.25"/>
  <cols>
    <col min="1" max="1" width="21.28515625" style="21" customWidth="1"/>
    <col min="2" max="2" width="26.7109375" style="66" bestFit="1" customWidth="1"/>
    <col min="3" max="3" width="15.7109375" style="66" customWidth="1"/>
    <col min="4" max="5" width="23.7109375" style="66" customWidth="1"/>
    <col min="6" max="6" width="21.42578125" style="66" customWidth="1"/>
    <col min="7" max="7" width="11.42578125" style="21"/>
    <col min="8" max="16384" width="11.42578125" style="10"/>
  </cols>
  <sheetData>
    <row r="1" spans="1:8" ht="23.25" x14ac:dyDescent="0.35">
      <c r="A1" s="20" t="s">
        <v>266</v>
      </c>
    </row>
    <row r="2" spans="1:8" ht="23.25" x14ac:dyDescent="0.35">
      <c r="A2" s="20"/>
    </row>
    <row r="3" spans="1:8" s="17" customFormat="1" ht="75" x14ac:dyDescent="0.25">
      <c r="A3" s="67"/>
      <c r="B3" s="68" t="s">
        <v>267</v>
      </c>
      <c r="C3" s="24" t="s">
        <v>712</v>
      </c>
      <c r="D3" s="24" t="s">
        <v>268</v>
      </c>
      <c r="E3" s="24" t="s">
        <v>269</v>
      </c>
      <c r="F3" s="24" t="s">
        <v>270</v>
      </c>
      <c r="G3" s="32"/>
    </row>
    <row r="4" spans="1:8" ht="36" customHeight="1" x14ac:dyDescent="0.25">
      <c r="A4" s="69" t="s">
        <v>219</v>
      </c>
      <c r="B4" s="70">
        <v>2017</v>
      </c>
      <c r="C4" s="70">
        <v>2017</v>
      </c>
      <c r="D4" s="70">
        <v>2017</v>
      </c>
      <c r="E4" s="70">
        <v>2017</v>
      </c>
      <c r="F4" s="71" t="s">
        <v>714</v>
      </c>
      <c r="H4" s="73"/>
    </row>
    <row r="5" spans="1:8" x14ac:dyDescent="0.25">
      <c r="A5" s="74" t="s">
        <v>0</v>
      </c>
      <c r="B5" s="75">
        <v>550.07000000000005</v>
      </c>
      <c r="C5" s="75">
        <v>0.14000000000000001</v>
      </c>
      <c r="D5" s="75">
        <v>1972.18</v>
      </c>
      <c r="E5" s="75">
        <v>8.84</v>
      </c>
      <c r="F5" s="75" t="s">
        <v>271</v>
      </c>
      <c r="H5" s="73"/>
    </row>
    <row r="6" spans="1:8" x14ac:dyDescent="0.25">
      <c r="A6" s="74" t="s">
        <v>1</v>
      </c>
      <c r="B6" s="75">
        <v>4537.58</v>
      </c>
      <c r="C6" s="75">
        <v>3.93</v>
      </c>
      <c r="D6" s="75">
        <v>12943.46</v>
      </c>
      <c r="E6" s="75">
        <v>13.87</v>
      </c>
      <c r="F6" s="75">
        <v>28.96</v>
      </c>
    </row>
    <row r="7" spans="1:8" x14ac:dyDescent="0.25">
      <c r="A7" s="74" t="s">
        <v>2</v>
      </c>
      <c r="B7" s="75">
        <v>4055.25</v>
      </c>
      <c r="C7" s="75">
        <v>-0.15</v>
      </c>
      <c r="D7" s="75">
        <v>15260.35</v>
      </c>
      <c r="E7" s="75">
        <v>10.130000000000001</v>
      </c>
      <c r="F7" s="75">
        <v>27.6</v>
      </c>
    </row>
    <row r="8" spans="1:8" x14ac:dyDescent="0.25">
      <c r="A8" s="74" t="s">
        <v>3</v>
      </c>
      <c r="B8" s="75">
        <v>11394.48</v>
      </c>
      <c r="C8" s="75">
        <v>-5.45</v>
      </c>
      <c r="D8" s="75"/>
      <c r="E8" s="75"/>
      <c r="F8" s="75" t="s">
        <v>271</v>
      </c>
    </row>
    <row r="9" spans="1:8" x14ac:dyDescent="0.25">
      <c r="A9" s="74" t="s">
        <v>4</v>
      </c>
      <c r="B9" s="75">
        <v>39146.550000000003</v>
      </c>
      <c r="C9" s="75">
        <v>2.29</v>
      </c>
      <c r="D9" s="75"/>
      <c r="E9" s="75"/>
      <c r="F9" s="75" t="s">
        <v>271</v>
      </c>
    </row>
    <row r="10" spans="1:8" x14ac:dyDescent="0.25">
      <c r="A10" s="74" t="s">
        <v>5</v>
      </c>
      <c r="B10" s="75">
        <v>4100.29</v>
      </c>
      <c r="C10" s="75">
        <v>-3.4</v>
      </c>
      <c r="D10" s="75">
        <v>6643.75</v>
      </c>
      <c r="E10" s="75">
        <v>8.17</v>
      </c>
      <c r="F10" s="75">
        <v>42.7</v>
      </c>
    </row>
    <row r="11" spans="1:8" x14ac:dyDescent="0.25">
      <c r="A11" s="74" t="s">
        <v>6</v>
      </c>
      <c r="B11" s="75">
        <v>14803.01</v>
      </c>
      <c r="C11" s="75">
        <v>1.97</v>
      </c>
      <c r="D11" s="75">
        <v>23472.31</v>
      </c>
      <c r="E11" s="75"/>
      <c r="F11" s="75" t="s">
        <v>271</v>
      </c>
    </row>
    <row r="12" spans="1:8" x14ac:dyDescent="0.25">
      <c r="A12" s="74" t="s">
        <v>7</v>
      </c>
      <c r="B12" s="75">
        <v>14398.36</v>
      </c>
      <c r="C12" s="75">
        <v>1.87</v>
      </c>
      <c r="D12" s="75">
        <v>20784.77</v>
      </c>
      <c r="E12" s="75">
        <v>8.52</v>
      </c>
      <c r="F12" s="75">
        <v>42.4</v>
      </c>
    </row>
    <row r="13" spans="1:8" x14ac:dyDescent="0.25">
      <c r="A13" s="74" t="s">
        <v>8</v>
      </c>
      <c r="B13" s="75">
        <v>3936.8</v>
      </c>
      <c r="C13" s="75">
        <v>7.29</v>
      </c>
      <c r="D13" s="75">
        <v>9647.49</v>
      </c>
      <c r="E13" s="75">
        <v>18.23</v>
      </c>
      <c r="F13" s="75">
        <v>32.5</v>
      </c>
    </row>
    <row r="14" spans="1:8" x14ac:dyDescent="0.25">
      <c r="A14" s="74" t="s">
        <v>9</v>
      </c>
      <c r="B14" s="75">
        <v>25655.1</v>
      </c>
      <c r="C14" s="75">
        <v>0.91</v>
      </c>
      <c r="D14" s="75">
        <v>39409.230000000003</v>
      </c>
      <c r="E14" s="75"/>
      <c r="F14" s="75" t="s">
        <v>271</v>
      </c>
    </row>
    <row r="15" spans="1:8" x14ac:dyDescent="0.25">
      <c r="A15" s="74" t="s">
        <v>10</v>
      </c>
      <c r="B15" s="75">
        <v>53799.94</v>
      </c>
      <c r="C15" s="75">
        <v>0.35</v>
      </c>
      <c r="D15" s="75">
        <v>48460.05</v>
      </c>
      <c r="E15" s="75">
        <v>5.59</v>
      </c>
      <c r="F15" s="75">
        <v>34.700000000000003</v>
      </c>
    </row>
    <row r="16" spans="1:8" x14ac:dyDescent="0.25">
      <c r="A16" s="74" t="s">
        <v>11</v>
      </c>
      <c r="B16" s="75">
        <v>47290.91</v>
      </c>
      <c r="C16" s="75">
        <v>2.19</v>
      </c>
      <c r="D16" s="75">
        <v>52397.75</v>
      </c>
      <c r="E16" s="75">
        <v>5.5</v>
      </c>
      <c r="F16" s="75">
        <v>30.48</v>
      </c>
    </row>
    <row r="17" spans="1:6" x14ac:dyDescent="0.25">
      <c r="A17" s="74" t="s">
        <v>12</v>
      </c>
      <c r="B17" s="75">
        <v>4131.62</v>
      </c>
      <c r="C17" s="75">
        <v>-0.96</v>
      </c>
      <c r="D17" s="75">
        <v>17398.16</v>
      </c>
      <c r="E17" s="75">
        <v>5.03</v>
      </c>
      <c r="F17" s="75" t="s">
        <v>271</v>
      </c>
    </row>
    <row r="18" spans="1:6" x14ac:dyDescent="0.25">
      <c r="A18" s="74" t="s">
        <v>13</v>
      </c>
      <c r="B18" s="75">
        <v>30762.01</v>
      </c>
      <c r="C18" s="75">
        <v>0.38</v>
      </c>
      <c r="D18" s="75">
        <v>30430.17</v>
      </c>
      <c r="E18" s="75">
        <v>12.57</v>
      </c>
      <c r="F18" s="75" t="s">
        <v>271</v>
      </c>
    </row>
    <row r="19" spans="1:6" x14ac:dyDescent="0.25">
      <c r="A19" s="74" t="s">
        <v>14</v>
      </c>
      <c r="B19" s="75">
        <v>23655.040000000001</v>
      </c>
      <c r="C19" s="75">
        <v>-0.81</v>
      </c>
      <c r="D19" s="75">
        <v>47526.9</v>
      </c>
      <c r="E19" s="75">
        <v>1.2</v>
      </c>
      <c r="F19" s="75" t="s">
        <v>271</v>
      </c>
    </row>
    <row r="20" spans="1:6" x14ac:dyDescent="0.25">
      <c r="A20" s="74" t="s">
        <v>15</v>
      </c>
      <c r="B20" s="75">
        <v>1516.51</v>
      </c>
      <c r="C20" s="75">
        <v>6.16</v>
      </c>
      <c r="D20" s="75">
        <v>3868.82</v>
      </c>
      <c r="E20" s="75">
        <v>4.37</v>
      </c>
      <c r="F20" s="75">
        <v>32.4</v>
      </c>
    </row>
    <row r="21" spans="1:6" x14ac:dyDescent="0.25">
      <c r="A21" s="74" t="s">
        <v>16</v>
      </c>
      <c r="B21" s="75">
        <v>16356.98</v>
      </c>
      <c r="C21" s="75">
        <v>0.74</v>
      </c>
      <c r="D21" s="75">
        <v>18520.03</v>
      </c>
      <c r="E21" s="75">
        <v>9.69</v>
      </c>
      <c r="F21" s="75" t="s">
        <v>271</v>
      </c>
    </row>
    <row r="22" spans="1:6" x14ac:dyDescent="0.25">
      <c r="A22" s="74" t="s">
        <v>17</v>
      </c>
      <c r="B22" s="75">
        <v>5727.5</v>
      </c>
      <c r="C22" s="75">
        <v>2.35</v>
      </c>
      <c r="D22" s="75">
        <v>18836.52</v>
      </c>
      <c r="E22" s="75">
        <v>0.48</v>
      </c>
      <c r="F22" s="75">
        <v>27</v>
      </c>
    </row>
    <row r="23" spans="1:6" x14ac:dyDescent="0.25">
      <c r="A23" s="74" t="s">
        <v>18</v>
      </c>
      <c r="B23" s="75">
        <v>43323.81</v>
      </c>
      <c r="C23" s="75">
        <v>1.37</v>
      </c>
      <c r="D23" s="75">
        <v>47840.2</v>
      </c>
      <c r="E23" s="75">
        <v>7.09</v>
      </c>
      <c r="F23" s="75">
        <v>27.7</v>
      </c>
    </row>
    <row r="24" spans="1:6" x14ac:dyDescent="0.25">
      <c r="A24" s="74" t="s">
        <v>19</v>
      </c>
      <c r="B24" s="75">
        <v>4971.2</v>
      </c>
      <c r="C24" s="75">
        <v>-0.65</v>
      </c>
      <c r="D24" s="75">
        <v>8507.07</v>
      </c>
      <c r="E24" s="75">
        <v>9.33</v>
      </c>
      <c r="F24" s="75" t="s">
        <v>271</v>
      </c>
    </row>
    <row r="25" spans="1:6" x14ac:dyDescent="0.25">
      <c r="A25" s="74" t="s">
        <v>20</v>
      </c>
      <c r="B25" s="75">
        <v>827.39</v>
      </c>
      <c r="C25" s="75">
        <v>2.96</v>
      </c>
      <c r="D25" s="75">
        <v>2271.6799999999998</v>
      </c>
      <c r="E25" s="75">
        <v>2.4700000000000002</v>
      </c>
      <c r="F25" s="75">
        <v>47.8</v>
      </c>
    </row>
    <row r="26" spans="1:6" x14ac:dyDescent="0.25">
      <c r="A26" s="74" t="s">
        <v>21</v>
      </c>
      <c r="B26" s="75"/>
      <c r="C26" s="75"/>
      <c r="D26" s="75"/>
      <c r="E26" s="75"/>
      <c r="F26" s="75" t="s">
        <v>271</v>
      </c>
    </row>
    <row r="27" spans="1:6" x14ac:dyDescent="0.25">
      <c r="A27" s="74" t="s">
        <v>22</v>
      </c>
      <c r="B27" s="75">
        <v>3130.23</v>
      </c>
      <c r="C27" s="75">
        <v>3.35</v>
      </c>
      <c r="D27" s="75">
        <v>9371.65</v>
      </c>
      <c r="E27" s="75">
        <v>2.4300000000000002</v>
      </c>
      <c r="F27" s="75">
        <v>37.4</v>
      </c>
    </row>
    <row r="28" spans="1:6" x14ac:dyDescent="0.25">
      <c r="A28" s="74" t="s">
        <v>23</v>
      </c>
      <c r="B28" s="75">
        <v>3393.96</v>
      </c>
      <c r="C28" s="75">
        <v>2.65</v>
      </c>
      <c r="D28" s="75">
        <v>7559.64</v>
      </c>
      <c r="E28" s="75">
        <v>3.15</v>
      </c>
      <c r="F28" s="75">
        <v>44.6</v>
      </c>
    </row>
    <row r="29" spans="1:6" x14ac:dyDescent="0.25">
      <c r="A29" s="74" t="s">
        <v>24</v>
      </c>
      <c r="B29" s="75">
        <v>5148.21</v>
      </c>
      <c r="C29" s="75">
        <v>3.47</v>
      </c>
      <c r="D29" s="75">
        <v>13107.72</v>
      </c>
      <c r="E29" s="75">
        <v>25.56</v>
      </c>
      <c r="F29" s="75">
        <v>32.700000000000003</v>
      </c>
    </row>
    <row r="30" spans="1:6" x14ac:dyDescent="0.25">
      <c r="A30" s="74" t="s">
        <v>25</v>
      </c>
      <c r="B30" s="75">
        <v>7595.61</v>
      </c>
      <c r="C30" s="75">
        <v>0.51</v>
      </c>
      <c r="D30" s="75">
        <v>16988.12</v>
      </c>
      <c r="E30" s="75">
        <v>17.36</v>
      </c>
      <c r="F30" s="75">
        <v>60.46</v>
      </c>
    </row>
    <row r="31" spans="1:6" x14ac:dyDescent="0.25">
      <c r="A31" s="74" t="s">
        <v>26</v>
      </c>
      <c r="B31" s="75">
        <v>9821.41</v>
      </c>
      <c r="C31" s="75">
        <v>0.19</v>
      </c>
      <c r="D31" s="75">
        <v>15483.54</v>
      </c>
      <c r="E31" s="75">
        <v>13.32</v>
      </c>
      <c r="F31" s="75">
        <v>51.3</v>
      </c>
    </row>
    <row r="32" spans="1:6" x14ac:dyDescent="0.25">
      <c r="A32" s="74" t="s">
        <v>27</v>
      </c>
      <c r="B32" s="75">
        <v>28290.59</v>
      </c>
      <c r="C32" s="75">
        <v>0.03</v>
      </c>
      <c r="D32" s="75">
        <v>78836.12</v>
      </c>
      <c r="E32" s="75">
        <v>7.08</v>
      </c>
      <c r="F32" s="75" t="s">
        <v>271</v>
      </c>
    </row>
    <row r="33" spans="1:6" x14ac:dyDescent="0.25">
      <c r="A33" s="74" t="s">
        <v>28</v>
      </c>
      <c r="B33" s="75">
        <v>8227.9599999999991</v>
      </c>
      <c r="C33" s="75">
        <v>4.57</v>
      </c>
      <c r="D33" s="75">
        <v>20947.990000000002</v>
      </c>
      <c r="E33" s="75">
        <v>6.16</v>
      </c>
      <c r="F33" s="75">
        <v>37.4</v>
      </c>
    </row>
    <row r="34" spans="1:6" x14ac:dyDescent="0.25">
      <c r="A34" s="74" t="s">
        <v>29</v>
      </c>
      <c r="B34" s="75">
        <v>642.04</v>
      </c>
      <c r="C34" s="75">
        <v>3.27</v>
      </c>
      <c r="D34" s="75">
        <v>1862.21</v>
      </c>
      <c r="E34" s="75">
        <v>6.3</v>
      </c>
      <c r="F34" s="75">
        <v>35.299999999999997</v>
      </c>
    </row>
    <row r="35" spans="1:6" x14ac:dyDescent="0.25">
      <c r="A35" s="74" t="s">
        <v>30</v>
      </c>
      <c r="B35" s="75">
        <v>292.01</v>
      </c>
      <c r="C35" s="75">
        <v>-2.65</v>
      </c>
      <c r="D35" s="75">
        <v>733.89</v>
      </c>
      <c r="E35" s="75">
        <v>1.55</v>
      </c>
      <c r="F35" s="75">
        <v>38.6</v>
      </c>
    </row>
    <row r="36" spans="1:6" x14ac:dyDescent="0.25">
      <c r="A36" s="74" t="s">
        <v>31</v>
      </c>
      <c r="B36" s="75">
        <v>1384.42</v>
      </c>
      <c r="C36" s="75">
        <v>5.47</v>
      </c>
      <c r="D36" s="75">
        <v>4009.06</v>
      </c>
      <c r="E36" s="75">
        <v>0.22</v>
      </c>
      <c r="F36" s="75"/>
    </row>
    <row r="37" spans="1:6" x14ac:dyDescent="0.25">
      <c r="A37" s="74" t="s">
        <v>32</v>
      </c>
      <c r="B37" s="75">
        <v>1451.87</v>
      </c>
      <c r="C37" s="75">
        <v>0.9</v>
      </c>
      <c r="D37" s="75">
        <v>3714.55</v>
      </c>
      <c r="E37" s="75">
        <v>4.24</v>
      </c>
      <c r="F37" s="75">
        <v>46.6</v>
      </c>
    </row>
    <row r="38" spans="1:6" x14ac:dyDescent="0.25">
      <c r="A38" s="74" t="s">
        <v>33</v>
      </c>
      <c r="B38" s="75">
        <v>45032.12</v>
      </c>
      <c r="C38" s="75">
        <v>1.8</v>
      </c>
      <c r="D38" s="75">
        <v>46704.89</v>
      </c>
      <c r="E38" s="75">
        <v>6.34</v>
      </c>
      <c r="F38" s="75">
        <v>34</v>
      </c>
    </row>
    <row r="39" spans="1:6" x14ac:dyDescent="0.25">
      <c r="A39" s="74" t="s">
        <v>34</v>
      </c>
      <c r="B39" s="75">
        <v>3244.41</v>
      </c>
      <c r="C39" s="75">
        <v>2.71</v>
      </c>
      <c r="D39" s="75">
        <v>6898</v>
      </c>
      <c r="E39" s="75">
        <v>10.34</v>
      </c>
      <c r="F39" s="75">
        <v>47.2</v>
      </c>
    </row>
    <row r="40" spans="1:6" x14ac:dyDescent="0.25">
      <c r="A40" s="74" t="s">
        <v>35</v>
      </c>
      <c r="B40" s="75"/>
      <c r="C40" s="75">
        <v>1.57</v>
      </c>
      <c r="D40" s="75">
        <v>58179.05</v>
      </c>
      <c r="E40" s="75"/>
      <c r="F40" s="75" t="s">
        <v>271</v>
      </c>
    </row>
    <row r="41" spans="1:6" x14ac:dyDescent="0.25">
      <c r="A41" s="74" t="s">
        <v>36</v>
      </c>
      <c r="B41" s="75">
        <v>418.41</v>
      </c>
      <c r="C41" s="75">
        <v>2.86</v>
      </c>
      <c r="D41" s="75">
        <v>725.95</v>
      </c>
      <c r="E41" s="75">
        <v>5.95</v>
      </c>
      <c r="F41" s="75">
        <v>56.24</v>
      </c>
    </row>
    <row r="42" spans="1:6" x14ac:dyDescent="0.25">
      <c r="A42" s="74" t="s">
        <v>37</v>
      </c>
      <c r="B42" s="75">
        <v>662.5</v>
      </c>
      <c r="C42" s="75">
        <v>-5.87</v>
      </c>
      <c r="D42" s="75">
        <v>1941.18</v>
      </c>
      <c r="E42" s="75">
        <v>5.89</v>
      </c>
      <c r="F42" s="75">
        <v>43.32</v>
      </c>
    </row>
    <row r="43" spans="1:6" x14ac:dyDescent="0.25">
      <c r="A43" s="74" t="s">
        <v>38</v>
      </c>
      <c r="B43" s="75"/>
      <c r="C43" s="75"/>
      <c r="D43" s="75"/>
      <c r="E43" s="75">
        <v>9.36</v>
      </c>
      <c r="F43" s="75" t="s">
        <v>271</v>
      </c>
    </row>
    <row r="44" spans="1:6" x14ac:dyDescent="0.25">
      <c r="A44" s="74" t="s">
        <v>39</v>
      </c>
      <c r="B44" s="75">
        <v>15346.45</v>
      </c>
      <c r="C44" s="75">
        <v>0.67</v>
      </c>
      <c r="D44" s="75">
        <v>24634.97</v>
      </c>
      <c r="E44" s="75">
        <v>6.96</v>
      </c>
      <c r="F44" s="75">
        <v>47.7</v>
      </c>
    </row>
    <row r="45" spans="1:6" x14ac:dyDescent="0.25">
      <c r="A45" s="74" t="s">
        <v>40</v>
      </c>
      <c r="B45" s="75">
        <v>8826.99</v>
      </c>
      <c r="C45" s="75">
        <v>6.3</v>
      </c>
      <c r="D45" s="75">
        <v>16806.740000000002</v>
      </c>
      <c r="E45" s="75">
        <v>4.68</v>
      </c>
      <c r="F45" s="75">
        <v>42.2</v>
      </c>
    </row>
    <row r="46" spans="1:6" x14ac:dyDescent="0.25">
      <c r="A46" s="74" t="s">
        <v>41</v>
      </c>
      <c r="B46" s="75">
        <v>6408.92</v>
      </c>
      <c r="C46" s="75">
        <v>0.93</v>
      </c>
      <c r="D46" s="75">
        <v>14472.61</v>
      </c>
      <c r="E46" s="75">
        <v>8.85</v>
      </c>
      <c r="F46" s="75">
        <v>50.8</v>
      </c>
    </row>
    <row r="47" spans="1:6" x14ac:dyDescent="0.25">
      <c r="A47" s="74" t="s">
        <v>42</v>
      </c>
      <c r="B47" s="75">
        <v>1312.33</v>
      </c>
      <c r="C47" s="75">
        <v>0.4</v>
      </c>
      <c r="D47" s="75">
        <v>2745.19</v>
      </c>
      <c r="E47" s="75">
        <v>4.34</v>
      </c>
      <c r="F47" s="75">
        <v>45.3</v>
      </c>
    </row>
    <row r="48" spans="1:6" x14ac:dyDescent="0.25">
      <c r="A48" s="74" t="s">
        <v>43</v>
      </c>
      <c r="B48" s="75">
        <v>462.78</v>
      </c>
      <c r="C48" s="75">
        <v>0.38</v>
      </c>
      <c r="D48" s="75">
        <v>887.21</v>
      </c>
      <c r="E48" s="75">
        <v>3.69</v>
      </c>
      <c r="F48" s="75">
        <v>42.1</v>
      </c>
    </row>
    <row r="49" spans="1:6" x14ac:dyDescent="0.25">
      <c r="A49" s="74" t="s">
        <v>44</v>
      </c>
      <c r="B49" s="75">
        <v>1654.01</v>
      </c>
      <c r="C49" s="75">
        <v>-5.59</v>
      </c>
      <c r="D49" s="75">
        <v>5442.71</v>
      </c>
      <c r="E49" s="75">
        <v>10.95</v>
      </c>
      <c r="F49" s="75">
        <v>48.9</v>
      </c>
    </row>
    <row r="50" spans="1:6" x14ac:dyDescent="0.25">
      <c r="A50" s="74" t="s">
        <v>45</v>
      </c>
      <c r="B50" s="75">
        <v>11677.27</v>
      </c>
      <c r="C50" s="75">
        <v>2.2599999999999998</v>
      </c>
      <c r="D50" s="75">
        <v>17073.52</v>
      </c>
      <c r="E50" s="75">
        <v>8.14</v>
      </c>
      <c r="F50" s="75">
        <v>48.7</v>
      </c>
    </row>
    <row r="51" spans="1:6" x14ac:dyDescent="0.25">
      <c r="A51" s="74" t="s">
        <v>46</v>
      </c>
      <c r="B51" s="75">
        <v>1537.5</v>
      </c>
      <c r="C51" s="75">
        <v>5.05</v>
      </c>
      <c r="D51" s="75">
        <v>3936.4</v>
      </c>
      <c r="E51" s="75">
        <v>2.6</v>
      </c>
      <c r="F51" s="75">
        <v>41.5</v>
      </c>
    </row>
    <row r="52" spans="1:6" x14ac:dyDescent="0.25">
      <c r="A52" s="74" t="s">
        <v>47</v>
      </c>
      <c r="B52" s="75">
        <v>13382.72</v>
      </c>
      <c r="C52" s="75">
        <v>4.13</v>
      </c>
      <c r="D52" s="75">
        <v>26288.04</v>
      </c>
      <c r="E52" s="75">
        <v>11.21</v>
      </c>
      <c r="F52" s="75">
        <v>31.1</v>
      </c>
    </row>
    <row r="53" spans="1:6" x14ac:dyDescent="0.25">
      <c r="A53" s="74" t="s">
        <v>48</v>
      </c>
      <c r="B53" s="75">
        <v>8433.09</v>
      </c>
      <c r="C53" s="75">
        <v>1.71</v>
      </c>
      <c r="D53" s="75"/>
      <c r="E53" s="75">
        <v>2.5299999999999998</v>
      </c>
      <c r="F53" s="75" t="s">
        <v>271</v>
      </c>
    </row>
    <row r="54" spans="1:6" x14ac:dyDescent="0.25">
      <c r="A54" s="74" t="s">
        <v>49</v>
      </c>
      <c r="B54" s="75"/>
      <c r="C54" s="75"/>
      <c r="D54" s="75"/>
      <c r="E54" s="75"/>
      <c r="F54" s="75" t="s">
        <v>271</v>
      </c>
    </row>
    <row r="55" spans="1:6" x14ac:dyDescent="0.25">
      <c r="A55" s="74" t="s">
        <v>50</v>
      </c>
      <c r="B55" s="75">
        <v>25233.57</v>
      </c>
      <c r="C55" s="75">
        <v>3.09</v>
      </c>
      <c r="D55" s="75">
        <v>34503.47</v>
      </c>
      <c r="E55" s="75">
        <v>11.04</v>
      </c>
      <c r="F55" s="75">
        <v>34</v>
      </c>
    </row>
    <row r="56" spans="1:6" x14ac:dyDescent="0.25">
      <c r="A56" s="74" t="s">
        <v>51</v>
      </c>
      <c r="B56" s="75">
        <v>20368.14</v>
      </c>
      <c r="C56" s="75">
        <v>4.04</v>
      </c>
      <c r="D56" s="75">
        <v>36327.25</v>
      </c>
      <c r="E56" s="75">
        <v>2.89</v>
      </c>
      <c r="F56" s="75">
        <v>28.2</v>
      </c>
    </row>
    <row r="57" spans="1:6" x14ac:dyDescent="0.25">
      <c r="A57" s="74" t="s">
        <v>52</v>
      </c>
      <c r="B57" s="75">
        <v>56307.51</v>
      </c>
      <c r="C57" s="75">
        <v>1.5</v>
      </c>
      <c r="D57" s="75">
        <v>51364.14</v>
      </c>
      <c r="E57" s="75">
        <v>5.74</v>
      </c>
      <c r="F57" s="75">
        <v>25.9</v>
      </c>
    </row>
    <row r="58" spans="1:6" x14ac:dyDescent="0.25">
      <c r="A58" s="74" t="s">
        <v>53</v>
      </c>
      <c r="B58" s="75">
        <v>1927.59</v>
      </c>
      <c r="C58" s="75">
        <v>2.5</v>
      </c>
      <c r="D58" s="75"/>
      <c r="E58" s="75">
        <v>5.81</v>
      </c>
      <c r="F58" s="75">
        <v>44.1</v>
      </c>
    </row>
    <row r="59" spans="1:6" x14ac:dyDescent="0.25">
      <c r="A59" s="74" t="s">
        <v>54</v>
      </c>
      <c r="B59" s="75">
        <v>6719.34</v>
      </c>
      <c r="C59" s="75">
        <v>-10</v>
      </c>
      <c r="D59" s="75">
        <v>10016.17</v>
      </c>
      <c r="E59" s="75"/>
      <c r="F59" s="75" t="s">
        <v>271</v>
      </c>
    </row>
    <row r="60" spans="1:6" x14ac:dyDescent="0.25">
      <c r="A60" s="74" t="s">
        <v>55</v>
      </c>
      <c r="B60" s="75">
        <v>7052.26</v>
      </c>
      <c r="C60" s="75">
        <v>3.4</v>
      </c>
      <c r="D60" s="75">
        <v>16029.62</v>
      </c>
      <c r="E60" s="75">
        <v>5.49</v>
      </c>
      <c r="F60" s="75">
        <v>45.3</v>
      </c>
    </row>
    <row r="61" spans="1:6" x14ac:dyDescent="0.25">
      <c r="A61" s="74" t="s">
        <v>56</v>
      </c>
      <c r="B61" s="75">
        <v>6273.49</v>
      </c>
      <c r="C61" s="75">
        <v>0.89</v>
      </c>
      <c r="D61" s="75">
        <v>11587.45</v>
      </c>
      <c r="E61" s="75">
        <v>3.84</v>
      </c>
      <c r="F61" s="75">
        <v>45</v>
      </c>
    </row>
    <row r="62" spans="1:6" x14ac:dyDescent="0.25">
      <c r="A62" s="74" t="s">
        <v>57</v>
      </c>
      <c r="B62" s="75">
        <v>2412.73</v>
      </c>
      <c r="C62" s="75">
        <v>2.19</v>
      </c>
      <c r="D62" s="75">
        <v>11583.79</v>
      </c>
      <c r="E62" s="75">
        <v>12.08</v>
      </c>
      <c r="F62" s="75">
        <v>31.8</v>
      </c>
    </row>
    <row r="63" spans="1:6" x14ac:dyDescent="0.25">
      <c r="A63" s="74" t="s">
        <v>58</v>
      </c>
      <c r="B63" s="75">
        <v>3889.31</v>
      </c>
      <c r="C63" s="75">
        <v>1.79</v>
      </c>
      <c r="D63" s="75">
        <v>8006.06</v>
      </c>
      <c r="E63" s="75">
        <v>4.49</v>
      </c>
      <c r="F63" s="75">
        <v>40</v>
      </c>
    </row>
    <row r="64" spans="1:6" x14ac:dyDescent="0.25">
      <c r="A64" s="74" t="s">
        <v>59</v>
      </c>
      <c r="B64" s="75">
        <v>9697.6299999999992</v>
      </c>
      <c r="C64" s="75">
        <v>-8.3800000000000008</v>
      </c>
      <c r="D64" s="75">
        <v>24387.46</v>
      </c>
      <c r="E64" s="75">
        <v>6.91</v>
      </c>
      <c r="F64" s="75" t="s">
        <v>271</v>
      </c>
    </row>
    <row r="65" spans="1:6" x14ac:dyDescent="0.25">
      <c r="A65" s="74" t="s">
        <v>60</v>
      </c>
      <c r="B65" s="75"/>
      <c r="C65" s="75"/>
      <c r="D65" s="75"/>
      <c r="E65" s="75">
        <v>6.36</v>
      </c>
      <c r="F65" s="75" t="s">
        <v>271</v>
      </c>
    </row>
    <row r="66" spans="1:6" x14ac:dyDescent="0.25">
      <c r="A66" s="74" t="s">
        <v>61</v>
      </c>
      <c r="B66" s="75">
        <v>19704.66</v>
      </c>
      <c r="C66" s="75">
        <v>4.88</v>
      </c>
      <c r="D66" s="75">
        <v>31742.03</v>
      </c>
      <c r="E66" s="75">
        <v>5.76</v>
      </c>
      <c r="F66" s="75">
        <v>32.700000000000003</v>
      </c>
    </row>
    <row r="67" spans="1:6" x14ac:dyDescent="0.25">
      <c r="A67" s="74" t="s">
        <v>737</v>
      </c>
      <c r="B67" s="75">
        <v>3242.75</v>
      </c>
      <c r="C67" s="75">
        <v>7.0000000000000007E-2</v>
      </c>
      <c r="D67" s="75">
        <v>8640.82</v>
      </c>
      <c r="E67" s="75">
        <v>26.4</v>
      </c>
      <c r="F67" s="75">
        <v>51.45</v>
      </c>
    </row>
    <row r="68" spans="1:6" x14ac:dyDescent="0.25">
      <c r="A68" s="74" t="s">
        <v>62</v>
      </c>
      <c r="B68" s="75">
        <v>767.56</v>
      </c>
      <c r="C68" s="75">
        <v>7.56</v>
      </c>
      <c r="D68" s="75">
        <v>1899.21</v>
      </c>
      <c r="E68" s="75">
        <v>5.2</v>
      </c>
      <c r="F68" s="75">
        <v>39.1</v>
      </c>
    </row>
    <row r="69" spans="1:6" x14ac:dyDescent="0.25">
      <c r="A69" s="74" t="s">
        <v>63</v>
      </c>
      <c r="B69" s="75"/>
      <c r="C69" s="75"/>
      <c r="D69" s="75"/>
      <c r="E69" s="75"/>
      <c r="F69" s="75"/>
    </row>
    <row r="70" spans="1:6" x14ac:dyDescent="0.25">
      <c r="A70" s="74" t="s">
        <v>64</v>
      </c>
      <c r="B70" s="75">
        <v>5589.39</v>
      </c>
      <c r="C70" s="75">
        <v>3.03</v>
      </c>
      <c r="D70" s="75">
        <v>9554.6</v>
      </c>
      <c r="E70" s="75">
        <v>6.3</v>
      </c>
      <c r="F70" s="75">
        <v>36.700000000000003</v>
      </c>
    </row>
    <row r="71" spans="1:6" x14ac:dyDescent="0.25">
      <c r="A71" s="74" t="s">
        <v>65</v>
      </c>
      <c r="B71" s="75">
        <v>45703.33</v>
      </c>
      <c r="C71" s="75">
        <v>2.34</v>
      </c>
      <c r="D71" s="75">
        <v>44865.84</v>
      </c>
      <c r="E71" s="75">
        <v>8.64</v>
      </c>
      <c r="F71" s="75">
        <v>27.12</v>
      </c>
    </row>
    <row r="72" spans="1:6" x14ac:dyDescent="0.25">
      <c r="A72" s="74" t="s">
        <v>66</v>
      </c>
      <c r="B72" s="75">
        <v>38476.660000000003</v>
      </c>
      <c r="C72" s="75">
        <v>1.43</v>
      </c>
      <c r="D72" s="75">
        <v>42850.39</v>
      </c>
      <c r="E72" s="75">
        <v>9.4</v>
      </c>
      <c r="F72" s="75">
        <v>32.700000000000003</v>
      </c>
    </row>
    <row r="73" spans="1:6" x14ac:dyDescent="0.25">
      <c r="A73" s="74" t="s">
        <v>67</v>
      </c>
      <c r="B73" s="75"/>
      <c r="C73" s="75"/>
      <c r="D73" s="75"/>
      <c r="E73" s="75">
        <v>20.77</v>
      </c>
      <c r="F73" s="75" t="s">
        <v>271</v>
      </c>
    </row>
    <row r="74" spans="1:6" x14ac:dyDescent="0.25">
      <c r="A74" s="74" t="s">
        <v>68</v>
      </c>
      <c r="B74" s="75">
        <v>7413.8</v>
      </c>
      <c r="C74" s="75">
        <v>-1.76</v>
      </c>
      <c r="D74" s="75">
        <v>18074.939999999999</v>
      </c>
      <c r="E74" s="75">
        <v>19.66</v>
      </c>
      <c r="F74" s="75">
        <v>38</v>
      </c>
    </row>
    <row r="75" spans="1:6" x14ac:dyDescent="0.25">
      <c r="A75" s="74" t="s">
        <v>69</v>
      </c>
      <c r="B75" s="75">
        <v>709.08</v>
      </c>
      <c r="C75" s="75">
        <v>1.47</v>
      </c>
      <c r="D75" s="75">
        <v>1695.52</v>
      </c>
      <c r="E75" s="75">
        <v>9.4499999999999993</v>
      </c>
      <c r="F75" s="75">
        <v>35.9</v>
      </c>
    </row>
    <row r="76" spans="1:6" x14ac:dyDescent="0.25">
      <c r="A76" s="74" t="s">
        <v>70</v>
      </c>
      <c r="B76" s="75">
        <v>4057.29</v>
      </c>
      <c r="C76" s="75">
        <v>4.9000000000000004</v>
      </c>
      <c r="D76" s="75">
        <v>10683.1</v>
      </c>
      <c r="E76" s="75">
        <v>11.6</v>
      </c>
      <c r="F76" s="75">
        <v>36.5</v>
      </c>
    </row>
    <row r="77" spans="1:6" x14ac:dyDescent="0.25">
      <c r="A77" s="74" t="s">
        <v>71</v>
      </c>
      <c r="B77" s="75">
        <v>44469.91</v>
      </c>
      <c r="C77" s="75">
        <v>1.79</v>
      </c>
      <c r="D77" s="75">
        <v>50638.89</v>
      </c>
      <c r="E77" s="75">
        <v>3.75</v>
      </c>
      <c r="F77" s="75">
        <v>31.7</v>
      </c>
    </row>
    <row r="78" spans="1:6" x14ac:dyDescent="0.25">
      <c r="A78" s="74" t="s">
        <v>72</v>
      </c>
      <c r="B78" s="75">
        <v>2046.11</v>
      </c>
      <c r="C78" s="75">
        <v>5.79</v>
      </c>
      <c r="D78" s="75">
        <v>4492.32</v>
      </c>
      <c r="E78" s="75">
        <v>2.36</v>
      </c>
      <c r="F78" s="75">
        <v>42.4</v>
      </c>
    </row>
    <row r="79" spans="1:6" x14ac:dyDescent="0.25">
      <c r="A79" s="74" t="s">
        <v>73</v>
      </c>
      <c r="B79" s="75">
        <v>18613.419999999998</v>
      </c>
      <c r="C79" s="75">
        <v>1.5</v>
      </c>
      <c r="D79" s="75">
        <v>27601.9</v>
      </c>
      <c r="E79" s="75">
        <v>21.49</v>
      </c>
      <c r="F79" s="75">
        <v>36</v>
      </c>
    </row>
    <row r="80" spans="1:6" x14ac:dyDescent="0.25">
      <c r="A80" s="74" t="s">
        <v>74</v>
      </c>
      <c r="B80" s="75"/>
      <c r="C80" s="75"/>
      <c r="D80" s="75"/>
      <c r="E80" s="75"/>
      <c r="F80" s="75" t="s">
        <v>271</v>
      </c>
    </row>
    <row r="81" spans="1:6" x14ac:dyDescent="0.25">
      <c r="A81" s="74" t="s">
        <v>75</v>
      </c>
      <c r="B81" s="75">
        <v>10451.030000000001</v>
      </c>
      <c r="C81" s="75">
        <v>4.5599999999999996</v>
      </c>
      <c r="D81" s="75">
        <v>15123.75</v>
      </c>
      <c r="E81" s="75"/>
      <c r="F81" s="75" t="s">
        <v>271</v>
      </c>
    </row>
    <row r="82" spans="1:6" x14ac:dyDescent="0.25">
      <c r="A82" s="74" t="s">
        <v>76</v>
      </c>
      <c r="B82" s="75">
        <v>35675.79</v>
      </c>
      <c r="C82" s="75">
        <v>-0.62</v>
      </c>
      <c r="D82" s="75"/>
      <c r="E82" s="75">
        <v>5.61</v>
      </c>
      <c r="F82" s="75" t="s">
        <v>271</v>
      </c>
    </row>
    <row r="83" spans="1:6" x14ac:dyDescent="0.25">
      <c r="A83" s="74" t="s">
        <v>77</v>
      </c>
      <c r="B83" s="75">
        <v>4470.99</v>
      </c>
      <c r="C83" s="75">
        <v>0.75</v>
      </c>
      <c r="D83" s="75">
        <v>8150.25</v>
      </c>
      <c r="E83" s="75">
        <v>2.73</v>
      </c>
      <c r="F83" s="75">
        <v>48.3</v>
      </c>
    </row>
    <row r="84" spans="1:6" x14ac:dyDescent="0.25">
      <c r="A84" s="74" t="s">
        <v>78</v>
      </c>
      <c r="B84" s="75">
        <v>823.49</v>
      </c>
      <c r="C84" s="75">
        <v>7.81</v>
      </c>
      <c r="D84" s="75">
        <v>2242.2600000000002</v>
      </c>
      <c r="E84" s="75">
        <v>4.49</v>
      </c>
      <c r="F84" s="75">
        <v>33.729999999999997</v>
      </c>
    </row>
    <row r="85" spans="1:6" x14ac:dyDescent="0.25">
      <c r="A85" s="74" t="s">
        <v>79</v>
      </c>
      <c r="B85" s="75">
        <v>723.61</v>
      </c>
      <c r="C85" s="75">
        <v>3.33</v>
      </c>
      <c r="D85" s="75">
        <v>1700.22</v>
      </c>
      <c r="E85" s="75">
        <v>6.1</v>
      </c>
      <c r="F85" s="75">
        <v>50.66</v>
      </c>
    </row>
    <row r="86" spans="1:6" x14ac:dyDescent="0.25">
      <c r="A86" s="74" t="s">
        <v>80</v>
      </c>
      <c r="B86" s="75">
        <v>4655.1400000000003</v>
      </c>
      <c r="C86" s="75">
        <v>2.3199999999999998</v>
      </c>
      <c r="D86" s="75">
        <v>8162.6</v>
      </c>
      <c r="E86" s="75">
        <v>12.04</v>
      </c>
      <c r="F86" s="75" t="s">
        <v>271</v>
      </c>
    </row>
    <row r="87" spans="1:6" x14ac:dyDescent="0.25">
      <c r="A87" s="74" t="s">
        <v>81</v>
      </c>
      <c r="B87" s="75">
        <v>765.68</v>
      </c>
      <c r="C87" s="75">
        <v>-0.06</v>
      </c>
      <c r="D87" s="75">
        <v>1814.94</v>
      </c>
      <c r="E87" s="75">
        <v>13.99</v>
      </c>
      <c r="F87" s="75">
        <v>41.1</v>
      </c>
    </row>
    <row r="88" spans="1:6" x14ac:dyDescent="0.25">
      <c r="A88" s="74" t="s">
        <v>82</v>
      </c>
      <c r="B88" s="75">
        <v>2480.13</v>
      </c>
      <c r="C88" s="75">
        <v>3.06</v>
      </c>
      <c r="D88" s="75">
        <v>4986.2299999999996</v>
      </c>
      <c r="E88" s="75">
        <v>4.49</v>
      </c>
      <c r="F88" s="75">
        <v>50</v>
      </c>
    </row>
    <row r="89" spans="1:6" x14ac:dyDescent="0.25">
      <c r="A89" s="74" t="s">
        <v>83</v>
      </c>
      <c r="B89" s="75">
        <v>46193.61</v>
      </c>
      <c r="C89" s="75">
        <v>3.02</v>
      </c>
      <c r="D89" s="75">
        <v>61540.160000000003</v>
      </c>
      <c r="E89" s="75">
        <v>3.09</v>
      </c>
      <c r="F89" s="75" t="s">
        <v>271</v>
      </c>
    </row>
    <row r="90" spans="1:6" x14ac:dyDescent="0.25">
      <c r="A90" s="74" t="s">
        <v>84</v>
      </c>
      <c r="B90" s="75">
        <v>14224.85</v>
      </c>
      <c r="C90" s="75">
        <v>4.34</v>
      </c>
      <c r="D90" s="75">
        <v>28107.89</v>
      </c>
      <c r="E90" s="75">
        <v>4.16</v>
      </c>
      <c r="F90" s="75">
        <v>30.4</v>
      </c>
    </row>
    <row r="91" spans="1:6" x14ac:dyDescent="0.25">
      <c r="A91" s="74" t="s">
        <v>85</v>
      </c>
      <c r="B91" s="75">
        <v>70056.87</v>
      </c>
      <c r="C91" s="75">
        <v>1.87</v>
      </c>
      <c r="D91" s="75">
        <v>53152.7</v>
      </c>
      <c r="E91" s="75">
        <v>2.75</v>
      </c>
      <c r="F91" s="75">
        <v>27.8</v>
      </c>
    </row>
    <row r="92" spans="1:6" x14ac:dyDescent="0.25">
      <c r="A92" s="74" t="s">
        <v>86</v>
      </c>
      <c r="B92" s="75">
        <v>1942.1</v>
      </c>
      <c r="C92" s="75">
        <v>5.49</v>
      </c>
      <c r="D92" s="75">
        <v>7059.32</v>
      </c>
      <c r="E92" s="75">
        <v>3.52</v>
      </c>
      <c r="F92" s="75">
        <v>35.1</v>
      </c>
    </row>
    <row r="93" spans="1:6" x14ac:dyDescent="0.25">
      <c r="A93" s="74" t="s">
        <v>87</v>
      </c>
      <c r="B93" s="75">
        <v>3846.86</v>
      </c>
      <c r="C93" s="75">
        <v>3.92</v>
      </c>
      <c r="D93" s="75">
        <v>12283.62</v>
      </c>
      <c r="E93" s="75">
        <v>4.18</v>
      </c>
      <c r="F93" s="75">
        <v>39.5</v>
      </c>
    </row>
    <row r="94" spans="1:6" x14ac:dyDescent="0.25">
      <c r="A94" s="74" t="s">
        <v>88</v>
      </c>
      <c r="B94" s="75">
        <v>5593.85</v>
      </c>
      <c r="C94" s="75">
        <v>2.62</v>
      </c>
      <c r="D94" s="75">
        <v>20840.509999999998</v>
      </c>
      <c r="E94" s="75">
        <v>12.52</v>
      </c>
      <c r="F94" s="75">
        <v>38.799999999999997</v>
      </c>
    </row>
    <row r="95" spans="1:6" x14ac:dyDescent="0.25">
      <c r="A95" s="74" t="s">
        <v>89</v>
      </c>
      <c r="B95" s="75">
        <v>5017.97</v>
      </c>
      <c r="C95" s="75">
        <v>-4.82</v>
      </c>
      <c r="D95" s="75">
        <v>16899.2</v>
      </c>
      <c r="E95" s="75">
        <v>8.16</v>
      </c>
      <c r="F95" s="75">
        <v>29.54</v>
      </c>
    </row>
    <row r="96" spans="1:6" x14ac:dyDescent="0.25">
      <c r="A96" s="74" t="s">
        <v>90</v>
      </c>
      <c r="B96" s="75">
        <v>69330.69</v>
      </c>
      <c r="C96" s="75">
        <v>6.5</v>
      </c>
      <c r="D96" s="75">
        <v>75648.23</v>
      </c>
      <c r="E96" s="75">
        <v>6.4</v>
      </c>
      <c r="F96" s="75">
        <v>31.8</v>
      </c>
    </row>
    <row r="97" spans="1:6" x14ac:dyDescent="0.25">
      <c r="A97" s="74" t="s">
        <v>91</v>
      </c>
      <c r="B97" s="75"/>
      <c r="C97" s="75"/>
      <c r="D97" s="75"/>
      <c r="E97" s="75"/>
      <c r="F97" s="75" t="s">
        <v>271</v>
      </c>
    </row>
    <row r="98" spans="1:6" x14ac:dyDescent="0.25">
      <c r="A98" s="74" t="s">
        <v>92</v>
      </c>
      <c r="B98" s="75">
        <v>40270.25</v>
      </c>
      <c r="C98" s="75">
        <v>1.36</v>
      </c>
      <c r="D98" s="75">
        <v>38261.68</v>
      </c>
      <c r="E98" s="75">
        <v>4.22</v>
      </c>
      <c r="F98" s="75">
        <v>41.1</v>
      </c>
    </row>
    <row r="99" spans="1:6" x14ac:dyDescent="0.25">
      <c r="A99" s="74" t="s">
        <v>93</v>
      </c>
      <c r="B99" s="75">
        <v>31952.98</v>
      </c>
      <c r="C99" s="75">
        <v>1.63</v>
      </c>
      <c r="D99" s="75">
        <v>39426.94</v>
      </c>
      <c r="E99" s="75">
        <v>11.21</v>
      </c>
      <c r="F99" s="75">
        <v>35.4</v>
      </c>
    </row>
    <row r="100" spans="1:6" x14ac:dyDescent="0.25">
      <c r="A100" s="74" t="s">
        <v>94</v>
      </c>
      <c r="B100" s="75">
        <v>5114.04</v>
      </c>
      <c r="C100" s="75">
        <v>0.67</v>
      </c>
      <c r="D100" s="75">
        <v>9046.41</v>
      </c>
      <c r="E100" s="75">
        <v>12.45</v>
      </c>
      <c r="F100" s="75" t="s">
        <v>271</v>
      </c>
    </row>
    <row r="101" spans="1:6" x14ac:dyDescent="0.25">
      <c r="A101" s="74" t="s">
        <v>95</v>
      </c>
      <c r="B101" s="75">
        <v>38428.1</v>
      </c>
      <c r="C101" s="75">
        <v>1.88</v>
      </c>
      <c r="D101" s="75">
        <v>43278.99</v>
      </c>
      <c r="E101" s="75">
        <v>2.83</v>
      </c>
      <c r="F101" s="75">
        <v>32.11</v>
      </c>
    </row>
    <row r="102" spans="1:6" x14ac:dyDescent="0.25">
      <c r="A102" s="74" t="s">
        <v>96</v>
      </c>
      <c r="B102" s="75">
        <v>4129.75</v>
      </c>
      <c r="C102" s="75">
        <v>-0.62</v>
      </c>
      <c r="D102" s="75">
        <v>9153.35</v>
      </c>
      <c r="E102" s="75">
        <v>14.92</v>
      </c>
      <c r="F102" s="75">
        <v>33.659999999999997</v>
      </c>
    </row>
    <row r="103" spans="1:6" x14ac:dyDescent="0.25">
      <c r="A103" s="74" t="s">
        <v>97</v>
      </c>
      <c r="B103" s="75">
        <v>9030.3799999999992</v>
      </c>
      <c r="C103" s="75">
        <v>2.69</v>
      </c>
      <c r="D103" s="75">
        <v>26434.93</v>
      </c>
      <c r="E103" s="75">
        <v>4.9000000000000004</v>
      </c>
      <c r="F103" s="75">
        <v>26.9</v>
      </c>
    </row>
    <row r="104" spans="1:6" x14ac:dyDescent="0.25">
      <c r="A104" s="74" t="s">
        <v>98</v>
      </c>
      <c r="B104" s="75">
        <v>1594.83</v>
      </c>
      <c r="C104" s="75">
        <v>2.2599999999999998</v>
      </c>
      <c r="D104" s="75">
        <v>3285.43</v>
      </c>
      <c r="E104" s="75">
        <v>11.47</v>
      </c>
      <c r="F104" s="75">
        <v>40.799999999999997</v>
      </c>
    </row>
    <row r="105" spans="1:6" x14ac:dyDescent="0.25">
      <c r="A105" s="74" t="s">
        <v>99</v>
      </c>
      <c r="B105" s="75">
        <v>1594.29</v>
      </c>
      <c r="C105" s="75">
        <v>-1.4</v>
      </c>
      <c r="D105" s="75">
        <v>2180.42</v>
      </c>
      <c r="E105" s="75"/>
      <c r="F105" s="75">
        <v>37</v>
      </c>
    </row>
    <row r="106" spans="1:6" x14ac:dyDescent="0.25">
      <c r="A106" s="74" t="s">
        <v>100</v>
      </c>
      <c r="B106" s="75"/>
      <c r="C106" s="75"/>
      <c r="D106" s="75"/>
      <c r="E106" s="75">
        <v>4.78</v>
      </c>
      <c r="F106" s="75"/>
    </row>
    <row r="107" spans="1:6" x14ac:dyDescent="0.25">
      <c r="A107" s="74" t="s">
        <v>101</v>
      </c>
      <c r="B107" s="75">
        <v>29742.84</v>
      </c>
      <c r="C107" s="75">
        <v>2.62</v>
      </c>
      <c r="D107" s="75">
        <v>38335.269999999997</v>
      </c>
      <c r="E107" s="75">
        <v>3.73</v>
      </c>
      <c r="F107" s="75">
        <v>31.6</v>
      </c>
    </row>
    <row r="108" spans="1:6" x14ac:dyDescent="0.25">
      <c r="A108" s="74" t="s">
        <v>102</v>
      </c>
      <c r="B108" s="75">
        <v>3957.44</v>
      </c>
      <c r="C108" s="75">
        <v>3.4</v>
      </c>
      <c r="D108" s="75">
        <v>10736.86</v>
      </c>
      <c r="E108" s="75"/>
      <c r="F108" s="75">
        <v>26.5</v>
      </c>
    </row>
    <row r="109" spans="1:6" x14ac:dyDescent="0.25">
      <c r="A109" s="74" t="s">
        <v>103</v>
      </c>
      <c r="B109" s="75">
        <v>29040.36</v>
      </c>
      <c r="C109" s="75">
        <v>-4.84</v>
      </c>
      <c r="D109" s="75">
        <v>71943.009999999995</v>
      </c>
      <c r="E109" s="75">
        <v>2.14</v>
      </c>
      <c r="F109" s="75" t="s">
        <v>271</v>
      </c>
    </row>
    <row r="110" spans="1:6" x14ac:dyDescent="0.25">
      <c r="A110" s="74" t="s">
        <v>104</v>
      </c>
      <c r="B110" s="75">
        <v>1219.82</v>
      </c>
      <c r="C110" s="75">
        <v>2.5299999999999998</v>
      </c>
      <c r="D110" s="75">
        <v>3725.54</v>
      </c>
      <c r="E110" s="75">
        <v>7.28</v>
      </c>
      <c r="F110" s="75">
        <v>26.8</v>
      </c>
    </row>
    <row r="111" spans="1:6" x14ac:dyDescent="0.25">
      <c r="A111" s="74" t="s">
        <v>105</v>
      </c>
      <c r="B111" s="75">
        <v>2457.38</v>
      </c>
      <c r="C111" s="75">
        <v>5.34</v>
      </c>
      <c r="D111" s="75">
        <v>7023.37</v>
      </c>
      <c r="E111" s="75">
        <v>0.67</v>
      </c>
      <c r="F111" s="75">
        <v>36.4</v>
      </c>
    </row>
    <row r="112" spans="1:6" x14ac:dyDescent="0.25">
      <c r="A112" s="74" t="s">
        <v>106</v>
      </c>
      <c r="B112" s="75">
        <v>15594.29</v>
      </c>
      <c r="C112" s="75">
        <v>5.56</v>
      </c>
      <c r="D112" s="75">
        <v>28198.83</v>
      </c>
      <c r="E112" s="75">
        <v>8.7100000000000009</v>
      </c>
      <c r="F112" s="75">
        <v>34.200000000000003</v>
      </c>
    </row>
    <row r="113" spans="1:6" x14ac:dyDescent="0.25">
      <c r="A113" s="74" t="s">
        <v>107</v>
      </c>
      <c r="B113" s="75">
        <v>8808.59</v>
      </c>
      <c r="C113" s="75">
        <v>0.27</v>
      </c>
      <c r="D113" s="75">
        <v>14481.96</v>
      </c>
      <c r="E113" s="75">
        <v>6.64</v>
      </c>
      <c r="F113" s="75">
        <v>31.8</v>
      </c>
    </row>
    <row r="114" spans="1:6" x14ac:dyDescent="0.25">
      <c r="A114" s="74" t="s">
        <v>108</v>
      </c>
      <c r="B114" s="75">
        <v>1154.44</v>
      </c>
      <c r="C114" s="75">
        <v>-3.58</v>
      </c>
      <c r="D114" s="75">
        <v>2925.82</v>
      </c>
      <c r="E114" s="75">
        <v>27.25</v>
      </c>
      <c r="F114" s="75">
        <v>54.18</v>
      </c>
    </row>
    <row r="115" spans="1:6" x14ac:dyDescent="0.25">
      <c r="A115" s="74" t="s">
        <v>109</v>
      </c>
      <c r="B115" s="75">
        <v>694.32</v>
      </c>
      <c r="C115" s="75">
        <v>-0.09</v>
      </c>
      <c r="D115" s="75">
        <v>1282.58</v>
      </c>
      <c r="E115" s="75">
        <v>2.39</v>
      </c>
      <c r="F115" s="75">
        <v>33.200000000000003</v>
      </c>
    </row>
    <row r="116" spans="1:6" x14ac:dyDescent="0.25">
      <c r="A116" s="74" t="s">
        <v>110</v>
      </c>
      <c r="B116" s="75">
        <v>5978.04</v>
      </c>
      <c r="C116" s="75">
        <v>25.06</v>
      </c>
      <c r="D116" s="75">
        <v>19631.3</v>
      </c>
      <c r="E116" s="75">
        <v>17.68</v>
      </c>
      <c r="F116" s="75" t="s">
        <v>271</v>
      </c>
    </row>
    <row r="117" spans="1:6" x14ac:dyDescent="0.25">
      <c r="A117" s="74" t="s">
        <v>111</v>
      </c>
      <c r="B117" s="75"/>
      <c r="C117" s="75"/>
      <c r="D117" s="75"/>
      <c r="E117" s="75"/>
      <c r="F117" s="75" t="s">
        <v>271</v>
      </c>
    </row>
    <row r="118" spans="1:6" x14ac:dyDescent="0.25">
      <c r="A118" s="74" t="s">
        <v>112</v>
      </c>
      <c r="B118" s="75">
        <v>16680.68</v>
      </c>
      <c r="C118" s="75">
        <v>5.32</v>
      </c>
      <c r="D118" s="75">
        <v>32997.54</v>
      </c>
      <c r="E118" s="75">
        <v>7.07</v>
      </c>
      <c r="F118" s="75">
        <v>37.4</v>
      </c>
    </row>
    <row r="119" spans="1:6" x14ac:dyDescent="0.25">
      <c r="A119" s="74" t="s">
        <v>113</v>
      </c>
      <c r="B119" s="75">
        <v>104103.03999999999</v>
      </c>
      <c r="C119" s="75">
        <v>-0.68</v>
      </c>
      <c r="D119" s="75">
        <v>103744.76</v>
      </c>
      <c r="E119" s="75">
        <v>5.52</v>
      </c>
      <c r="F119" s="75">
        <v>33.799999999999997</v>
      </c>
    </row>
    <row r="120" spans="1:6" x14ac:dyDescent="0.25">
      <c r="A120" s="74" t="s">
        <v>114</v>
      </c>
      <c r="B120" s="75">
        <v>80892.820000000007</v>
      </c>
      <c r="C120" s="75">
        <v>7.27</v>
      </c>
      <c r="D120" s="75">
        <v>115123.08</v>
      </c>
      <c r="E120" s="75">
        <v>1.98</v>
      </c>
      <c r="F120" s="75" t="s">
        <v>271</v>
      </c>
    </row>
    <row r="121" spans="1:6" x14ac:dyDescent="0.25">
      <c r="A121" s="74" t="s">
        <v>116</v>
      </c>
      <c r="B121" s="75">
        <v>449.72</v>
      </c>
      <c r="C121" s="75">
        <v>1.42</v>
      </c>
      <c r="D121" s="75">
        <v>1555.04</v>
      </c>
      <c r="E121" s="75">
        <v>1.8</v>
      </c>
      <c r="F121" s="75">
        <v>42.6</v>
      </c>
    </row>
    <row r="122" spans="1:6" x14ac:dyDescent="0.25">
      <c r="A122" s="74" t="s">
        <v>117</v>
      </c>
      <c r="B122" s="75">
        <v>338.48</v>
      </c>
      <c r="C122" s="75">
        <v>1.04</v>
      </c>
      <c r="D122" s="75">
        <v>1202.2</v>
      </c>
      <c r="E122" s="75">
        <v>5.9</v>
      </c>
      <c r="F122" s="75">
        <v>45.5</v>
      </c>
    </row>
    <row r="123" spans="1:6" x14ac:dyDescent="0.25">
      <c r="A123" s="74" t="s">
        <v>118</v>
      </c>
      <c r="B123" s="75">
        <v>9951.5400000000009</v>
      </c>
      <c r="C123" s="75">
        <v>4.43</v>
      </c>
      <c r="D123" s="75">
        <v>29448.95</v>
      </c>
      <c r="E123" s="75">
        <v>3.41</v>
      </c>
      <c r="F123" s="75">
        <v>41</v>
      </c>
    </row>
    <row r="124" spans="1:6" x14ac:dyDescent="0.25">
      <c r="A124" s="74" t="s">
        <v>119</v>
      </c>
      <c r="B124" s="75">
        <v>11151.07</v>
      </c>
      <c r="C124" s="75">
        <v>4.8099999999999996</v>
      </c>
      <c r="D124" s="75">
        <v>16652.87</v>
      </c>
      <c r="E124" s="75">
        <v>4.99</v>
      </c>
      <c r="F124" s="75">
        <v>38.4</v>
      </c>
    </row>
    <row r="125" spans="1:6" x14ac:dyDescent="0.25">
      <c r="A125" s="74" t="s">
        <v>120</v>
      </c>
      <c r="B125" s="75">
        <v>827.01</v>
      </c>
      <c r="C125" s="75">
        <v>2.29</v>
      </c>
      <c r="D125" s="75">
        <v>2213.52</v>
      </c>
      <c r="E125" s="75">
        <v>7.91</v>
      </c>
      <c r="F125" s="75">
        <v>33.04</v>
      </c>
    </row>
    <row r="126" spans="1:6" x14ac:dyDescent="0.25">
      <c r="A126" s="74" t="s">
        <v>121</v>
      </c>
      <c r="B126" s="75">
        <v>26903.82</v>
      </c>
      <c r="C126" s="75">
        <v>4.1500000000000004</v>
      </c>
      <c r="D126" s="75">
        <v>41034.14</v>
      </c>
      <c r="E126" s="75">
        <v>4.01</v>
      </c>
      <c r="F126" s="75">
        <v>29.4</v>
      </c>
    </row>
    <row r="127" spans="1:6" x14ac:dyDescent="0.25">
      <c r="A127" s="74" t="s">
        <v>122</v>
      </c>
      <c r="B127" s="75">
        <v>3843.12</v>
      </c>
      <c r="C127" s="75">
        <v>3.48</v>
      </c>
      <c r="D127" s="75">
        <v>4237.93</v>
      </c>
      <c r="E127" s="75"/>
      <c r="F127" s="75" t="s">
        <v>271</v>
      </c>
    </row>
    <row r="128" spans="1:6" x14ac:dyDescent="0.25">
      <c r="A128" s="74" t="s">
        <v>123</v>
      </c>
      <c r="B128" s="75">
        <v>1136.76</v>
      </c>
      <c r="C128" s="75">
        <v>0.71</v>
      </c>
      <c r="D128" s="75">
        <v>3949.68</v>
      </c>
      <c r="E128" s="75">
        <v>9.8800000000000008</v>
      </c>
      <c r="F128" s="75">
        <v>32.6</v>
      </c>
    </row>
    <row r="129" spans="1:6" x14ac:dyDescent="0.25">
      <c r="A129" s="74" t="s">
        <v>124</v>
      </c>
      <c r="B129" s="75">
        <v>10490.5</v>
      </c>
      <c r="C129" s="75">
        <v>3.72</v>
      </c>
      <c r="D129" s="75">
        <v>22308.81</v>
      </c>
      <c r="E129" s="75">
        <v>7.13</v>
      </c>
      <c r="F129" s="75">
        <v>35.840000000000003</v>
      </c>
    </row>
    <row r="130" spans="1:6" x14ac:dyDescent="0.25">
      <c r="A130" s="74" t="s">
        <v>125</v>
      </c>
      <c r="B130" s="75">
        <v>8910.33</v>
      </c>
      <c r="C130" s="75">
        <v>0.76</v>
      </c>
      <c r="D130" s="75">
        <v>18273.48</v>
      </c>
      <c r="E130" s="75">
        <v>3.42</v>
      </c>
      <c r="F130" s="75">
        <v>43.4</v>
      </c>
    </row>
    <row r="131" spans="1:6" x14ac:dyDescent="0.25">
      <c r="A131" s="74" t="s">
        <v>126</v>
      </c>
      <c r="B131" s="75">
        <v>3187.56</v>
      </c>
      <c r="C131" s="75">
        <v>2.61</v>
      </c>
      <c r="D131" s="75">
        <v>3692.96</v>
      </c>
      <c r="E131" s="75"/>
      <c r="F131" s="75">
        <v>40.1</v>
      </c>
    </row>
    <row r="132" spans="1:6" x14ac:dyDescent="0.25">
      <c r="A132" s="74" t="s">
        <v>127</v>
      </c>
      <c r="B132" s="75">
        <v>2289.88</v>
      </c>
      <c r="C132" s="75">
        <v>4.5599999999999996</v>
      </c>
      <c r="D132" s="75">
        <v>5697.83</v>
      </c>
      <c r="E132" s="75">
        <v>4.45</v>
      </c>
      <c r="F132" s="75">
        <v>26.3</v>
      </c>
    </row>
    <row r="133" spans="1:6" x14ac:dyDescent="0.25">
      <c r="A133" s="74" t="s">
        <v>128</v>
      </c>
      <c r="B133" s="75"/>
      <c r="C133" s="75"/>
      <c r="D133" s="75"/>
      <c r="E133" s="75"/>
      <c r="F133" s="75" t="s">
        <v>271</v>
      </c>
    </row>
    <row r="134" spans="1:6" x14ac:dyDescent="0.25">
      <c r="A134" s="74" t="s">
        <v>129</v>
      </c>
      <c r="B134" s="75">
        <v>3717.47</v>
      </c>
      <c r="C134" s="75">
        <v>3.65</v>
      </c>
      <c r="D134" s="75">
        <v>12918.41</v>
      </c>
      <c r="E134" s="75">
        <v>6.96</v>
      </c>
      <c r="F134" s="75">
        <v>32.299999999999997</v>
      </c>
    </row>
    <row r="135" spans="1:6" x14ac:dyDescent="0.25">
      <c r="A135" s="74" t="s">
        <v>130</v>
      </c>
      <c r="B135" s="75">
        <v>7782.84</v>
      </c>
      <c r="C135" s="75">
        <v>4.67</v>
      </c>
      <c r="D135" s="75">
        <v>19351.89</v>
      </c>
      <c r="E135" s="75">
        <v>16.07</v>
      </c>
      <c r="F135" s="75">
        <v>31.9</v>
      </c>
    </row>
    <row r="136" spans="1:6" x14ac:dyDescent="0.25">
      <c r="A136" s="74" t="s">
        <v>131</v>
      </c>
      <c r="B136" s="75">
        <v>3007.24</v>
      </c>
      <c r="C136" s="75">
        <v>2.73</v>
      </c>
      <c r="D136" s="75">
        <v>8217.4599999999991</v>
      </c>
      <c r="E136" s="75">
        <v>9.33</v>
      </c>
      <c r="F136" s="75">
        <v>39.5</v>
      </c>
    </row>
    <row r="137" spans="1:6" x14ac:dyDescent="0.25">
      <c r="A137" s="74" t="s">
        <v>132</v>
      </c>
      <c r="B137" s="75">
        <v>426.22</v>
      </c>
      <c r="C137" s="75">
        <v>0.8</v>
      </c>
      <c r="D137" s="75">
        <v>1247.5999999999999</v>
      </c>
      <c r="E137" s="75">
        <v>25.04</v>
      </c>
      <c r="F137" s="75">
        <v>54</v>
      </c>
    </row>
    <row r="138" spans="1:6" x14ac:dyDescent="0.25">
      <c r="A138" s="74" t="s">
        <v>133</v>
      </c>
      <c r="B138" s="75">
        <v>1256.6600000000001</v>
      </c>
      <c r="C138" s="75">
        <v>5.79</v>
      </c>
      <c r="D138" s="75">
        <v>6160.7</v>
      </c>
      <c r="E138" s="75">
        <v>0.79</v>
      </c>
      <c r="F138" s="75">
        <v>38.1</v>
      </c>
    </row>
    <row r="139" spans="1:6" x14ac:dyDescent="0.25">
      <c r="A139" s="74" t="s">
        <v>134</v>
      </c>
      <c r="B139" s="75">
        <v>5230.7700000000004</v>
      </c>
      <c r="C139" s="75">
        <v>-3.06</v>
      </c>
      <c r="D139" s="75">
        <v>10448.709999999999</v>
      </c>
      <c r="E139" s="75">
        <v>23.33</v>
      </c>
      <c r="F139" s="75">
        <v>59.1</v>
      </c>
    </row>
    <row r="140" spans="1:6" x14ac:dyDescent="0.25">
      <c r="A140" s="123" t="s">
        <v>741</v>
      </c>
      <c r="B140" s="75">
        <v>8844.4</v>
      </c>
      <c r="C140" s="75">
        <v>5.6</v>
      </c>
      <c r="D140" s="75">
        <v>15039.3</v>
      </c>
      <c r="E140" s="75"/>
      <c r="F140" s="75"/>
    </row>
    <row r="141" spans="1:6" x14ac:dyDescent="0.25">
      <c r="A141" s="74" t="s">
        <v>135</v>
      </c>
      <c r="B141" s="75">
        <v>849.01</v>
      </c>
      <c r="C141" s="75">
        <v>6.72</v>
      </c>
      <c r="D141" s="75">
        <v>2696.69</v>
      </c>
      <c r="E141" s="75">
        <v>2.74</v>
      </c>
      <c r="F141" s="75">
        <v>32.75</v>
      </c>
    </row>
    <row r="142" spans="1:6" x14ac:dyDescent="0.25">
      <c r="A142" s="74" t="s">
        <v>136</v>
      </c>
      <c r="B142" s="75">
        <v>48223.16</v>
      </c>
      <c r="C142" s="75">
        <v>2.54</v>
      </c>
      <c r="D142" s="75">
        <v>52503.27</v>
      </c>
      <c r="E142" s="75">
        <v>4.84</v>
      </c>
      <c r="F142" s="75">
        <v>28.2</v>
      </c>
    </row>
    <row r="143" spans="1:6" x14ac:dyDescent="0.25">
      <c r="A143" s="74" t="s">
        <v>137</v>
      </c>
      <c r="B143" s="75"/>
      <c r="C143" s="75"/>
      <c r="D143" s="75"/>
      <c r="E143" s="75">
        <v>14.75</v>
      </c>
      <c r="F143" s="75" t="s">
        <v>271</v>
      </c>
    </row>
    <row r="144" spans="1:6" x14ac:dyDescent="0.25">
      <c r="A144" s="74" t="s">
        <v>138</v>
      </c>
      <c r="B144" s="75">
        <v>42940.58</v>
      </c>
      <c r="C144" s="75">
        <v>0.86</v>
      </c>
      <c r="D144" s="75">
        <v>41109.01</v>
      </c>
      <c r="E144" s="75">
        <v>4.88</v>
      </c>
      <c r="F144" s="75" t="s">
        <v>271</v>
      </c>
    </row>
    <row r="145" spans="1:6" x14ac:dyDescent="0.25">
      <c r="A145" s="74" t="s">
        <v>139</v>
      </c>
      <c r="B145" s="75">
        <v>2221.81</v>
      </c>
      <c r="C145" s="75">
        <v>3.72</v>
      </c>
      <c r="D145" s="75">
        <v>5842.17</v>
      </c>
      <c r="E145" s="75">
        <v>4.4400000000000004</v>
      </c>
      <c r="F145" s="75">
        <v>46.2</v>
      </c>
    </row>
    <row r="146" spans="1:6" x14ac:dyDescent="0.25">
      <c r="A146" s="74" t="s">
        <v>140</v>
      </c>
      <c r="B146" s="75">
        <v>378.06</v>
      </c>
      <c r="C146" s="75">
        <v>0.97</v>
      </c>
      <c r="D146" s="75">
        <v>1016.6</v>
      </c>
      <c r="E146" s="75">
        <v>0.35</v>
      </c>
      <c r="F146" s="75">
        <v>34.299999999999997</v>
      </c>
    </row>
    <row r="147" spans="1:6" x14ac:dyDescent="0.25">
      <c r="A147" s="74" t="s">
        <v>141</v>
      </c>
      <c r="B147" s="75">
        <v>1968.43</v>
      </c>
      <c r="C147" s="75">
        <v>-1.78</v>
      </c>
      <c r="D147" s="75">
        <v>5874.7</v>
      </c>
      <c r="E147" s="75">
        <v>7.04</v>
      </c>
      <c r="F147" s="75">
        <v>42.97</v>
      </c>
    </row>
    <row r="148" spans="1:6" x14ac:dyDescent="0.25">
      <c r="A148" s="74" t="s">
        <v>738</v>
      </c>
      <c r="B148" s="75">
        <v>5414.61</v>
      </c>
      <c r="C148" s="75">
        <v>0.15</v>
      </c>
      <c r="D148" s="75">
        <v>15290.31</v>
      </c>
      <c r="E148" s="75">
        <v>22.38</v>
      </c>
      <c r="F148" s="75">
        <v>35.6</v>
      </c>
    </row>
    <row r="149" spans="1:6" x14ac:dyDescent="0.25">
      <c r="A149" s="74" t="s">
        <v>142</v>
      </c>
      <c r="B149" s="75">
        <v>28888</v>
      </c>
      <c r="C149" s="75">
        <v>24.87</v>
      </c>
      <c r="D149" s="75"/>
      <c r="E149" s="75"/>
      <c r="F149" s="75" t="s">
        <v>271</v>
      </c>
    </row>
    <row r="150" spans="1:6" x14ac:dyDescent="0.25">
      <c r="A150" s="74" t="s">
        <v>143</v>
      </c>
      <c r="B150" s="75">
        <v>75504.570000000007</v>
      </c>
      <c r="C150" s="75">
        <v>1</v>
      </c>
      <c r="D150" s="75">
        <v>61414.28</v>
      </c>
      <c r="E150" s="75">
        <v>4.16</v>
      </c>
      <c r="F150" s="75">
        <v>27.5</v>
      </c>
    </row>
    <row r="151" spans="1:6" x14ac:dyDescent="0.25">
      <c r="A151" s="74" t="s">
        <v>144</v>
      </c>
      <c r="B151" s="75">
        <v>15668.37</v>
      </c>
      <c r="C151" s="75">
        <v>-4.82</v>
      </c>
      <c r="D151" s="75">
        <v>41675.339999999997</v>
      </c>
      <c r="E151" s="75">
        <v>3.25</v>
      </c>
      <c r="F151" s="75" t="s">
        <v>271</v>
      </c>
    </row>
    <row r="152" spans="1:6" x14ac:dyDescent="0.25">
      <c r="A152" s="74" t="s">
        <v>145</v>
      </c>
      <c r="B152" s="75">
        <v>1547.85</v>
      </c>
      <c r="C152" s="75">
        <v>3.66</v>
      </c>
      <c r="D152" s="75">
        <v>5527.38</v>
      </c>
      <c r="E152" s="75">
        <v>4.04</v>
      </c>
      <c r="F152" s="75">
        <v>33.5</v>
      </c>
    </row>
    <row r="153" spans="1:6" x14ac:dyDescent="0.25">
      <c r="A153" s="74" t="s">
        <v>146</v>
      </c>
      <c r="B153" s="75">
        <v>13338.1</v>
      </c>
      <c r="C153" s="75">
        <v>-4.57</v>
      </c>
      <c r="D153" s="75">
        <v>14822.6</v>
      </c>
      <c r="E153" s="75"/>
      <c r="F153" s="75" t="s">
        <v>271</v>
      </c>
    </row>
    <row r="154" spans="1:6" x14ac:dyDescent="0.25">
      <c r="A154" s="74" t="s">
        <v>147</v>
      </c>
      <c r="B154" s="75">
        <v>15196.4</v>
      </c>
      <c r="C154" s="75">
        <v>3.66</v>
      </c>
      <c r="D154" s="75">
        <v>24468.94</v>
      </c>
      <c r="E154" s="75">
        <v>4.49</v>
      </c>
      <c r="F154" s="75">
        <v>50.4</v>
      </c>
    </row>
    <row r="155" spans="1:6" x14ac:dyDescent="0.25">
      <c r="A155" s="74" t="s">
        <v>148</v>
      </c>
      <c r="B155" s="75">
        <v>2488.9</v>
      </c>
      <c r="C155" s="75">
        <v>0.48</v>
      </c>
      <c r="D155" s="75">
        <v>4198.8</v>
      </c>
      <c r="E155" s="75">
        <v>2.66</v>
      </c>
      <c r="F155" s="75">
        <v>41.9</v>
      </c>
    </row>
    <row r="156" spans="1:6" x14ac:dyDescent="0.25">
      <c r="A156" s="74" t="s">
        <v>149</v>
      </c>
      <c r="B156" s="75">
        <v>5823.77</v>
      </c>
      <c r="C156" s="75">
        <v>3.88</v>
      </c>
      <c r="D156" s="75">
        <v>13081.58</v>
      </c>
      <c r="E156" s="75">
        <v>4.6100000000000003</v>
      </c>
      <c r="F156" s="75">
        <v>47.9</v>
      </c>
    </row>
    <row r="157" spans="1:6" x14ac:dyDescent="0.25">
      <c r="A157" s="74" t="s">
        <v>150</v>
      </c>
      <c r="B157" s="75">
        <v>6571.93</v>
      </c>
      <c r="C157" s="75">
        <v>1.28</v>
      </c>
      <c r="D157" s="75">
        <v>13434.23</v>
      </c>
      <c r="E157" s="75">
        <v>3.59</v>
      </c>
      <c r="F157" s="75">
        <v>43.8</v>
      </c>
    </row>
    <row r="158" spans="1:6" x14ac:dyDescent="0.25">
      <c r="A158" s="74" t="s">
        <v>151</v>
      </c>
      <c r="B158" s="75">
        <v>2988.95</v>
      </c>
      <c r="C158" s="75">
        <v>5.0599999999999996</v>
      </c>
      <c r="D158" s="75">
        <v>8342.7999999999993</v>
      </c>
      <c r="E158" s="75">
        <v>2.35</v>
      </c>
      <c r="F158" s="75"/>
    </row>
    <row r="159" spans="1:6" x14ac:dyDescent="0.25">
      <c r="A159" s="74" t="s">
        <v>152</v>
      </c>
      <c r="B159" s="75">
        <v>13863.18</v>
      </c>
      <c r="C159" s="75">
        <v>4.79</v>
      </c>
      <c r="D159" s="75">
        <v>29122.09</v>
      </c>
      <c r="E159" s="75">
        <v>4.8899999999999997</v>
      </c>
      <c r="F159" s="75"/>
    </row>
    <row r="160" spans="1:6" x14ac:dyDescent="0.25">
      <c r="A160" s="74" t="s">
        <v>153</v>
      </c>
      <c r="B160" s="75">
        <v>21136.3</v>
      </c>
      <c r="C160" s="75">
        <v>3</v>
      </c>
      <c r="D160" s="75">
        <v>31672.71</v>
      </c>
      <c r="E160" s="75">
        <v>8.8699999999999992</v>
      </c>
      <c r="F160" s="75">
        <v>35.5</v>
      </c>
    </row>
    <row r="161" spans="1:6" x14ac:dyDescent="0.25">
      <c r="A161" s="74" t="s">
        <v>154</v>
      </c>
      <c r="B161" s="75"/>
      <c r="C161" s="75">
        <v>-0.35</v>
      </c>
      <c r="D161" s="75">
        <v>38867.360000000001</v>
      </c>
      <c r="E161" s="75">
        <v>10.83</v>
      </c>
      <c r="F161" s="75" t="s">
        <v>271</v>
      </c>
    </row>
    <row r="162" spans="1:6" x14ac:dyDescent="0.25">
      <c r="A162" s="74" t="s">
        <v>155</v>
      </c>
      <c r="B162" s="75">
        <v>63249.42</v>
      </c>
      <c r="C162" s="75">
        <v>-1.0900000000000001</v>
      </c>
      <c r="D162" s="75">
        <v>128374.33</v>
      </c>
      <c r="E162" s="75">
        <v>0.12</v>
      </c>
      <c r="F162" s="75" t="s">
        <v>271</v>
      </c>
    </row>
    <row r="163" spans="1:6" x14ac:dyDescent="0.25">
      <c r="A163" s="74" t="s">
        <v>156</v>
      </c>
      <c r="B163" s="75">
        <v>10817.83</v>
      </c>
      <c r="C163" s="75">
        <v>7.89</v>
      </c>
      <c r="D163" s="75">
        <v>26656.77</v>
      </c>
      <c r="E163" s="75">
        <v>4.93</v>
      </c>
      <c r="F163" s="75">
        <v>35.9</v>
      </c>
    </row>
    <row r="164" spans="1:6" x14ac:dyDescent="0.25">
      <c r="A164" s="74" t="s">
        <v>157</v>
      </c>
      <c r="B164" s="75">
        <v>10743.1</v>
      </c>
      <c r="C164" s="75">
        <v>1.43</v>
      </c>
      <c r="D164" s="75">
        <v>25533</v>
      </c>
      <c r="E164" s="75">
        <v>5.2</v>
      </c>
      <c r="F164" s="75">
        <v>37.700000000000003</v>
      </c>
    </row>
    <row r="165" spans="1:6" x14ac:dyDescent="0.25">
      <c r="A165" s="74" t="s">
        <v>158</v>
      </c>
      <c r="B165" s="75">
        <v>748.29</v>
      </c>
      <c r="C165" s="75">
        <v>3.53</v>
      </c>
      <c r="D165" s="75">
        <v>2039.17</v>
      </c>
      <c r="E165" s="75">
        <v>1.3</v>
      </c>
      <c r="F165" s="75">
        <v>45.1</v>
      </c>
    </row>
    <row r="166" spans="1:6" x14ac:dyDescent="0.25">
      <c r="A166" s="74" t="s">
        <v>159</v>
      </c>
      <c r="B166" s="75">
        <v>4280.84</v>
      </c>
      <c r="C166" s="75">
        <v>2.02</v>
      </c>
      <c r="D166" s="75">
        <v>6626.64</v>
      </c>
      <c r="E166" s="75">
        <v>8.2100000000000009</v>
      </c>
      <c r="F166" s="75">
        <v>42</v>
      </c>
    </row>
    <row r="167" spans="1:6" x14ac:dyDescent="0.25">
      <c r="A167" s="74" t="s">
        <v>160</v>
      </c>
      <c r="B167" s="75">
        <v>48888.03</v>
      </c>
      <c r="C167" s="75">
        <v>0.9</v>
      </c>
      <c r="D167" s="75">
        <v>63414.02</v>
      </c>
      <c r="E167" s="75"/>
      <c r="F167" s="75" t="s">
        <v>271</v>
      </c>
    </row>
    <row r="168" spans="1:6" x14ac:dyDescent="0.25">
      <c r="A168" s="74" t="s">
        <v>161</v>
      </c>
      <c r="B168" s="75">
        <v>1921.28</v>
      </c>
      <c r="C168" s="75">
        <v>1.63</v>
      </c>
      <c r="D168" s="75">
        <v>3351.44</v>
      </c>
      <c r="E168" s="75">
        <v>13.47</v>
      </c>
      <c r="F168" s="75">
        <v>30.82</v>
      </c>
    </row>
    <row r="169" spans="1:6" x14ac:dyDescent="0.25">
      <c r="A169" s="74" t="s">
        <v>162</v>
      </c>
      <c r="B169" s="75">
        <v>20849.29</v>
      </c>
      <c r="C169" s="75">
        <v>-2.85</v>
      </c>
      <c r="D169" s="75">
        <v>53779.02</v>
      </c>
      <c r="E169" s="75">
        <v>5.52</v>
      </c>
      <c r="F169" s="75" t="s">
        <v>271</v>
      </c>
    </row>
    <row r="170" spans="1:6" x14ac:dyDescent="0.25">
      <c r="A170" s="74" t="s">
        <v>163</v>
      </c>
      <c r="B170" s="75">
        <v>1329.3</v>
      </c>
      <c r="C170" s="75">
        <v>4.1900000000000004</v>
      </c>
      <c r="D170" s="75">
        <v>3450.21</v>
      </c>
      <c r="E170" s="75">
        <v>4.84</v>
      </c>
      <c r="F170" s="75">
        <v>40.28</v>
      </c>
    </row>
    <row r="171" spans="1:6" x14ac:dyDescent="0.25">
      <c r="A171" s="74" t="s">
        <v>164</v>
      </c>
      <c r="B171" s="75">
        <v>5900.04</v>
      </c>
      <c r="C171" s="75">
        <v>2.39</v>
      </c>
      <c r="D171" s="75">
        <v>15428.8</v>
      </c>
      <c r="E171" s="75">
        <v>14.1</v>
      </c>
      <c r="F171" s="75">
        <v>29.65</v>
      </c>
    </row>
    <row r="172" spans="1:6" x14ac:dyDescent="0.25">
      <c r="A172" s="74" t="s">
        <v>165</v>
      </c>
      <c r="B172" s="75">
        <v>15629.31</v>
      </c>
      <c r="C172" s="75">
        <v>4</v>
      </c>
      <c r="D172" s="75">
        <v>29265.46</v>
      </c>
      <c r="E172" s="75"/>
      <c r="F172" s="75">
        <v>46.8</v>
      </c>
    </row>
    <row r="173" spans="1:6" x14ac:dyDescent="0.25">
      <c r="A173" s="74" t="s">
        <v>166</v>
      </c>
      <c r="B173" s="75">
        <v>499.53</v>
      </c>
      <c r="C173" s="75">
        <v>1.99</v>
      </c>
      <c r="D173" s="75">
        <v>1527.13</v>
      </c>
      <c r="E173" s="75">
        <v>4.47</v>
      </c>
      <c r="F173" s="75">
        <v>33.99</v>
      </c>
    </row>
    <row r="174" spans="1:6" x14ac:dyDescent="0.25">
      <c r="A174" s="74" t="s">
        <v>167</v>
      </c>
      <c r="B174" s="75">
        <v>57714.3</v>
      </c>
      <c r="C174" s="75">
        <v>3.53</v>
      </c>
      <c r="D174" s="75">
        <v>93905.42</v>
      </c>
      <c r="E174" s="75">
        <v>2.02</v>
      </c>
      <c r="F174" s="75" t="s">
        <v>271</v>
      </c>
    </row>
    <row r="175" spans="1:6" x14ac:dyDescent="0.25">
      <c r="A175" s="74" t="s">
        <v>168</v>
      </c>
      <c r="B175" s="75"/>
      <c r="C175" s="75"/>
      <c r="D175" s="75"/>
      <c r="E175" s="75"/>
      <c r="F175" s="75" t="s">
        <v>271</v>
      </c>
    </row>
    <row r="176" spans="1:6" x14ac:dyDescent="0.25">
      <c r="A176" s="74" t="s">
        <v>169</v>
      </c>
      <c r="B176" s="75">
        <v>17604.95</v>
      </c>
      <c r="C176" s="75">
        <v>3.23</v>
      </c>
      <c r="D176" s="75">
        <v>31616.48</v>
      </c>
      <c r="E176" s="75">
        <v>8.1300000000000008</v>
      </c>
      <c r="F176" s="75">
        <v>26.5</v>
      </c>
    </row>
    <row r="177" spans="1:6" x14ac:dyDescent="0.25">
      <c r="A177" s="74" t="s">
        <v>170</v>
      </c>
      <c r="B177" s="75">
        <v>23597.29</v>
      </c>
      <c r="C177" s="75">
        <v>4.91</v>
      </c>
      <c r="D177" s="75">
        <v>34868.21</v>
      </c>
      <c r="E177" s="75">
        <v>6.56</v>
      </c>
      <c r="F177" s="75">
        <v>25.4</v>
      </c>
    </row>
    <row r="178" spans="1:6" x14ac:dyDescent="0.25">
      <c r="A178" s="74" t="s">
        <v>171</v>
      </c>
      <c r="B178" s="75">
        <v>2132.12</v>
      </c>
      <c r="C178" s="75">
        <v>1.22</v>
      </c>
      <c r="D178" s="75">
        <v>2421.7800000000002</v>
      </c>
      <c r="E178" s="75">
        <v>2.0499999999999998</v>
      </c>
      <c r="F178" s="75">
        <v>37.1</v>
      </c>
    </row>
    <row r="179" spans="1:6" x14ac:dyDescent="0.25">
      <c r="A179" s="74" t="s">
        <v>172</v>
      </c>
      <c r="B179" s="75">
        <v>478.34</v>
      </c>
      <c r="C179" s="75"/>
      <c r="D179" s="75"/>
      <c r="E179" s="75">
        <v>5.98</v>
      </c>
      <c r="F179" s="75" t="s">
        <v>271</v>
      </c>
    </row>
    <row r="180" spans="1:6" x14ac:dyDescent="0.25">
      <c r="A180" s="74" t="s">
        <v>173</v>
      </c>
      <c r="B180" s="75">
        <v>6151.08</v>
      </c>
      <c r="C180" s="75">
        <v>0.06</v>
      </c>
      <c r="D180" s="75">
        <v>13497.55</v>
      </c>
      <c r="E180" s="75">
        <v>27.33</v>
      </c>
      <c r="F180" s="75">
        <v>63</v>
      </c>
    </row>
    <row r="181" spans="1:6" x14ac:dyDescent="0.25">
      <c r="A181" s="74" t="s">
        <v>174</v>
      </c>
      <c r="B181" s="75"/>
      <c r="C181" s="75"/>
      <c r="D181" s="75"/>
      <c r="E181" s="75">
        <v>11.54</v>
      </c>
      <c r="F181" s="75">
        <v>46.3</v>
      </c>
    </row>
    <row r="182" spans="1:6" x14ac:dyDescent="0.25">
      <c r="A182" s="74" t="s">
        <v>175</v>
      </c>
      <c r="B182" s="75">
        <v>28156.82</v>
      </c>
      <c r="C182" s="75">
        <v>2.86</v>
      </c>
      <c r="D182" s="75">
        <v>37997.85</v>
      </c>
      <c r="E182" s="75">
        <v>17.22</v>
      </c>
      <c r="F182" s="75">
        <v>36.200000000000003</v>
      </c>
    </row>
    <row r="183" spans="1:6" x14ac:dyDescent="0.25">
      <c r="A183" s="74" t="s">
        <v>176</v>
      </c>
      <c r="B183" s="75">
        <v>4073.74</v>
      </c>
      <c r="C183" s="75">
        <v>2.15</v>
      </c>
      <c r="D183" s="75">
        <v>12835.33</v>
      </c>
      <c r="E183" s="75">
        <v>4.08</v>
      </c>
      <c r="F183" s="75">
        <v>39.799999999999997</v>
      </c>
    </row>
    <row r="184" spans="1:6" x14ac:dyDescent="0.25">
      <c r="A184" s="74" t="s">
        <v>177</v>
      </c>
      <c r="B184" s="75">
        <v>17924.07</v>
      </c>
      <c r="C184" s="75">
        <v>0.21</v>
      </c>
      <c r="D184" s="75">
        <v>28575.72</v>
      </c>
      <c r="E184" s="75"/>
      <c r="F184" s="75" t="s">
        <v>271</v>
      </c>
    </row>
    <row r="185" spans="1:6" x14ac:dyDescent="0.25">
      <c r="A185" s="74" t="s">
        <v>178</v>
      </c>
      <c r="B185" s="75">
        <v>9715.19</v>
      </c>
      <c r="C185" s="75">
        <v>3.34</v>
      </c>
      <c r="D185" s="75">
        <v>13956.34</v>
      </c>
      <c r="E185" s="75">
        <v>20.98</v>
      </c>
      <c r="F185" s="75" t="s">
        <v>271</v>
      </c>
    </row>
    <row r="186" spans="1:6" x14ac:dyDescent="0.25">
      <c r="A186" s="74" t="s">
        <v>179</v>
      </c>
      <c r="B186" s="75"/>
      <c r="C186" s="75"/>
      <c r="D186" s="75"/>
      <c r="E186" s="75"/>
      <c r="F186" s="75" t="s">
        <v>271</v>
      </c>
    </row>
    <row r="187" spans="1:6" x14ac:dyDescent="0.25">
      <c r="A187" s="74" t="s">
        <v>180</v>
      </c>
      <c r="B187" s="75">
        <v>7145.08</v>
      </c>
      <c r="C187" s="75">
        <v>0.63</v>
      </c>
      <c r="D187" s="75">
        <v>11744.25</v>
      </c>
      <c r="E187" s="75">
        <v>18.28</v>
      </c>
      <c r="F187" s="75" t="s">
        <v>271</v>
      </c>
    </row>
    <row r="188" spans="1:6" x14ac:dyDescent="0.25">
      <c r="A188" s="74" t="s">
        <v>181</v>
      </c>
      <c r="B188" s="75">
        <v>2898.55</v>
      </c>
      <c r="C188" s="75">
        <v>1.83</v>
      </c>
      <c r="D188" s="75">
        <v>4903.58</v>
      </c>
      <c r="E188" s="75">
        <v>12.73</v>
      </c>
      <c r="F188" s="75">
        <v>35.39</v>
      </c>
    </row>
    <row r="189" spans="1:6" x14ac:dyDescent="0.25">
      <c r="A189" s="74" t="s">
        <v>182</v>
      </c>
      <c r="B189" s="75">
        <v>5317.39</v>
      </c>
      <c r="C189" s="75">
        <v>0.78</v>
      </c>
      <c r="D189" s="75">
        <v>15159.03</v>
      </c>
      <c r="E189" s="75">
        <v>8.1199999999999992</v>
      </c>
      <c r="F189" s="75" t="s">
        <v>271</v>
      </c>
    </row>
    <row r="190" spans="1:6" x14ac:dyDescent="0.25">
      <c r="A190" s="74" t="s">
        <v>184</v>
      </c>
      <c r="B190" s="75">
        <v>53442.01</v>
      </c>
      <c r="C190" s="75">
        <v>0.82</v>
      </c>
      <c r="D190" s="75">
        <v>50208.160000000003</v>
      </c>
      <c r="E190" s="75">
        <v>6.72</v>
      </c>
      <c r="F190" s="75">
        <v>29.2</v>
      </c>
    </row>
    <row r="191" spans="1:6" x14ac:dyDescent="0.25">
      <c r="A191" s="74" t="s">
        <v>185</v>
      </c>
      <c r="B191" s="75">
        <v>80189.7</v>
      </c>
      <c r="C191" s="75">
        <v>-0.02</v>
      </c>
      <c r="D191" s="75">
        <v>64712.13</v>
      </c>
      <c r="E191" s="75">
        <v>4.8</v>
      </c>
      <c r="F191" s="75">
        <v>32.299999999999997</v>
      </c>
    </row>
    <row r="192" spans="1:6" x14ac:dyDescent="0.25">
      <c r="A192" s="74" t="s">
        <v>186</v>
      </c>
      <c r="B192" s="75"/>
      <c r="C192" s="75"/>
      <c r="D192" s="75"/>
      <c r="E192" s="75">
        <v>14.9</v>
      </c>
      <c r="F192" s="75">
        <v>35.799999999999997</v>
      </c>
    </row>
    <row r="193" spans="1:6" x14ac:dyDescent="0.25">
      <c r="A193" s="74" t="s">
        <v>187</v>
      </c>
      <c r="B193" s="75">
        <v>801.05</v>
      </c>
      <c r="C193" s="75">
        <v>5.37</v>
      </c>
      <c r="D193" s="75">
        <v>3194.99</v>
      </c>
      <c r="E193" s="75">
        <v>10.28</v>
      </c>
      <c r="F193" s="75">
        <v>34</v>
      </c>
    </row>
    <row r="194" spans="1:6" x14ac:dyDescent="0.25">
      <c r="A194" s="74" t="s">
        <v>188</v>
      </c>
      <c r="B194" s="75">
        <v>936.33</v>
      </c>
      <c r="C194" s="75">
        <v>3.86</v>
      </c>
      <c r="D194" s="75">
        <v>2945.88</v>
      </c>
      <c r="E194" s="75">
        <v>2.21</v>
      </c>
      <c r="F194" s="75">
        <v>37.78</v>
      </c>
    </row>
    <row r="195" spans="1:6" x14ac:dyDescent="0.25">
      <c r="A195" s="74" t="s">
        <v>189</v>
      </c>
      <c r="B195" s="75">
        <v>6595</v>
      </c>
      <c r="C195" s="75">
        <v>3.65</v>
      </c>
      <c r="D195" s="75">
        <v>17872.22</v>
      </c>
      <c r="E195" s="75">
        <v>1.08</v>
      </c>
      <c r="F195" s="75">
        <v>36</v>
      </c>
    </row>
    <row r="196" spans="1:6" x14ac:dyDescent="0.25">
      <c r="A196" s="74" t="s">
        <v>190</v>
      </c>
      <c r="B196" s="75">
        <v>2279.25</v>
      </c>
      <c r="C196" s="75">
        <v>-9.9600000000000009</v>
      </c>
      <c r="D196" s="75">
        <v>7212.86</v>
      </c>
      <c r="E196" s="75">
        <v>3.43</v>
      </c>
      <c r="F196" s="75">
        <v>28.7</v>
      </c>
    </row>
    <row r="197" spans="1:6" x14ac:dyDescent="0.25">
      <c r="A197" s="74" t="s">
        <v>191</v>
      </c>
      <c r="B197" s="75">
        <v>610.15</v>
      </c>
      <c r="C197" s="75">
        <v>1.84</v>
      </c>
      <c r="D197" s="75">
        <v>1659.9</v>
      </c>
      <c r="E197" s="75">
        <v>1.84</v>
      </c>
      <c r="F197" s="75">
        <v>43.1</v>
      </c>
    </row>
    <row r="198" spans="1:6" x14ac:dyDescent="0.25">
      <c r="A198" s="74" t="s">
        <v>192</v>
      </c>
      <c r="B198" s="75">
        <v>3959.08</v>
      </c>
      <c r="C198" s="75">
        <v>1.85</v>
      </c>
      <c r="D198" s="75">
        <v>5956.54</v>
      </c>
      <c r="E198" s="75">
        <v>1.1299999999999999</v>
      </c>
      <c r="F198" s="75">
        <v>37.5</v>
      </c>
    </row>
    <row r="199" spans="1:6" x14ac:dyDescent="0.25">
      <c r="A199" s="74" t="s">
        <v>193</v>
      </c>
      <c r="B199" s="75">
        <v>16126.37</v>
      </c>
      <c r="C199" s="75">
        <v>-2.63</v>
      </c>
      <c r="D199" s="75">
        <v>31577.67</v>
      </c>
      <c r="E199" s="75">
        <v>4.84</v>
      </c>
      <c r="F199" s="75" t="s">
        <v>271</v>
      </c>
    </row>
    <row r="200" spans="1:6" x14ac:dyDescent="0.25">
      <c r="A200" s="74" t="s">
        <v>194</v>
      </c>
      <c r="B200" s="75">
        <v>3464.42</v>
      </c>
      <c r="C200" s="75">
        <v>0.82</v>
      </c>
      <c r="D200" s="75">
        <v>11910.95</v>
      </c>
      <c r="E200" s="75">
        <v>15.38</v>
      </c>
      <c r="F200" s="75">
        <v>35.81</v>
      </c>
    </row>
    <row r="201" spans="1:6" x14ac:dyDescent="0.25">
      <c r="A201" s="74" t="s">
        <v>195</v>
      </c>
      <c r="B201" s="75">
        <v>10546.15</v>
      </c>
      <c r="C201" s="75">
        <v>5.8</v>
      </c>
      <c r="D201" s="75">
        <v>26518.85</v>
      </c>
      <c r="E201" s="75">
        <v>11.26</v>
      </c>
      <c r="F201" s="75">
        <v>41.9</v>
      </c>
    </row>
    <row r="202" spans="1:6" x14ac:dyDescent="0.25">
      <c r="A202" s="74" t="s">
        <v>196</v>
      </c>
      <c r="B202" s="75">
        <v>6586.63</v>
      </c>
      <c r="C202" s="75">
        <v>4.7300000000000004</v>
      </c>
      <c r="D202" s="75">
        <v>17992.77</v>
      </c>
      <c r="E202" s="75">
        <v>3.4</v>
      </c>
      <c r="F202" s="75" t="s">
        <v>271</v>
      </c>
    </row>
    <row r="203" spans="1:6" x14ac:dyDescent="0.25">
      <c r="A203" s="74" t="s">
        <v>197</v>
      </c>
      <c r="B203" s="75"/>
      <c r="C203" s="75"/>
      <c r="D203" s="75"/>
      <c r="E203" s="75"/>
      <c r="F203" s="75" t="s">
        <v>271</v>
      </c>
    </row>
    <row r="204" spans="1:6" x14ac:dyDescent="0.25">
      <c r="A204" s="74" t="s">
        <v>198</v>
      </c>
      <c r="B204" s="75">
        <v>3549.97</v>
      </c>
      <c r="C204" s="75">
        <v>2.37</v>
      </c>
      <c r="D204" s="75">
        <v>3924.94</v>
      </c>
      <c r="E204" s="75"/>
      <c r="F204" s="75">
        <v>39.1</v>
      </c>
    </row>
    <row r="205" spans="1:6" x14ac:dyDescent="0.25">
      <c r="A205" s="74" t="s">
        <v>199</v>
      </c>
      <c r="B205" s="75">
        <v>606.47</v>
      </c>
      <c r="C205" s="75">
        <v>0.53</v>
      </c>
      <c r="D205" s="75">
        <v>1864.22</v>
      </c>
      <c r="E205" s="75">
        <v>2.1</v>
      </c>
      <c r="F205" s="75">
        <v>42.8</v>
      </c>
    </row>
    <row r="206" spans="1:6" x14ac:dyDescent="0.25">
      <c r="A206" s="74" t="s">
        <v>200</v>
      </c>
      <c r="B206" s="75">
        <v>2639.82</v>
      </c>
      <c r="C206" s="75">
        <v>2.95</v>
      </c>
      <c r="D206" s="75">
        <v>8666.9</v>
      </c>
      <c r="E206" s="75">
        <v>9.4499999999999993</v>
      </c>
      <c r="F206" s="75">
        <v>25</v>
      </c>
    </row>
    <row r="207" spans="1:6" x14ac:dyDescent="0.25">
      <c r="A207" s="74" t="s">
        <v>201</v>
      </c>
      <c r="B207" s="75">
        <v>40698.85</v>
      </c>
      <c r="C207" s="75">
        <v>-0.61</v>
      </c>
      <c r="D207" s="75">
        <v>73878.47</v>
      </c>
      <c r="E207" s="75">
        <v>1.67</v>
      </c>
      <c r="F207" s="75" t="s">
        <v>271</v>
      </c>
    </row>
    <row r="208" spans="1:6" x14ac:dyDescent="0.25">
      <c r="A208" s="74" t="s">
        <v>202</v>
      </c>
      <c r="B208" s="75">
        <v>39720.44</v>
      </c>
      <c r="C208" s="75">
        <v>1.1299999999999999</v>
      </c>
      <c r="D208" s="75">
        <v>43268.78</v>
      </c>
      <c r="E208" s="75">
        <v>4.33</v>
      </c>
      <c r="F208" s="75">
        <v>33.200000000000003</v>
      </c>
    </row>
    <row r="209" spans="1:8" x14ac:dyDescent="0.25">
      <c r="A209" s="74" t="s">
        <v>203</v>
      </c>
      <c r="B209" s="75">
        <v>59531.66</v>
      </c>
      <c r="C209" s="75">
        <v>1.55</v>
      </c>
      <c r="D209" s="75">
        <v>59531.66</v>
      </c>
      <c r="E209" s="75">
        <v>4.3600000000000003</v>
      </c>
      <c r="F209" s="75">
        <v>41.5</v>
      </c>
    </row>
    <row r="210" spans="1:8" x14ac:dyDescent="0.25">
      <c r="A210" s="74" t="s">
        <v>204</v>
      </c>
      <c r="B210" s="75">
        <v>16245.6</v>
      </c>
      <c r="C210" s="75">
        <v>2.2799999999999998</v>
      </c>
      <c r="D210" s="75">
        <v>22562.46</v>
      </c>
      <c r="E210" s="75">
        <v>7.89</v>
      </c>
      <c r="F210" s="75">
        <v>39.700000000000003</v>
      </c>
    </row>
    <row r="211" spans="1:8" x14ac:dyDescent="0.25">
      <c r="A211" s="74" t="s">
        <v>205</v>
      </c>
      <c r="B211" s="75">
        <v>1533.85</v>
      </c>
      <c r="C211" s="75">
        <v>3.55</v>
      </c>
      <c r="D211" s="75">
        <v>6865</v>
      </c>
      <c r="E211" s="75">
        <v>7.18</v>
      </c>
      <c r="F211" s="75"/>
    </row>
    <row r="212" spans="1:8" x14ac:dyDescent="0.25">
      <c r="A212" s="74" t="s">
        <v>206</v>
      </c>
      <c r="B212" s="75">
        <v>3123.61</v>
      </c>
      <c r="C212" s="75">
        <v>2.29</v>
      </c>
      <c r="D212" s="75">
        <v>3207.83</v>
      </c>
      <c r="E212" s="75">
        <v>5.22</v>
      </c>
      <c r="F212" s="75">
        <v>37.6</v>
      </c>
    </row>
    <row r="213" spans="1:8" x14ac:dyDescent="0.25">
      <c r="A213" s="74" t="s">
        <v>207</v>
      </c>
      <c r="B213" s="75"/>
      <c r="C213" s="75"/>
      <c r="D213" s="75"/>
      <c r="E213" s="75">
        <v>7.66</v>
      </c>
      <c r="F213" s="75">
        <v>46.94</v>
      </c>
    </row>
    <row r="214" spans="1:8" x14ac:dyDescent="0.25">
      <c r="A214" s="74" t="s">
        <v>208</v>
      </c>
      <c r="B214" s="75">
        <v>2342.2399999999998</v>
      </c>
      <c r="C214" s="75">
        <v>5.73</v>
      </c>
      <c r="D214" s="75">
        <v>6775.83</v>
      </c>
      <c r="E214" s="75">
        <v>2.0499999999999998</v>
      </c>
      <c r="F214" s="75">
        <v>35.299999999999997</v>
      </c>
    </row>
    <row r="215" spans="1:8" x14ac:dyDescent="0.25">
      <c r="A215" s="74" t="s">
        <v>209</v>
      </c>
      <c r="B215" s="75"/>
      <c r="C215" s="75"/>
      <c r="D215" s="75"/>
      <c r="E215" s="75">
        <v>7.13</v>
      </c>
      <c r="F215" s="75" t="s">
        <v>271</v>
      </c>
    </row>
    <row r="216" spans="1:8" x14ac:dyDescent="0.25">
      <c r="A216" s="74" t="s">
        <v>210</v>
      </c>
      <c r="B216" s="75">
        <v>3094.73</v>
      </c>
      <c r="C216" s="75">
        <v>-6.08</v>
      </c>
      <c r="D216" s="75">
        <v>4885.34</v>
      </c>
      <c r="E216" s="75">
        <v>27.4</v>
      </c>
      <c r="F216" s="75">
        <v>33.700000000000003</v>
      </c>
      <c r="H216" s="76"/>
    </row>
    <row r="217" spans="1:8" x14ac:dyDescent="0.25">
      <c r="A217" s="74" t="s">
        <v>211</v>
      </c>
      <c r="B217" s="75">
        <v>1106.8</v>
      </c>
      <c r="C217" s="75">
        <v>-8.16</v>
      </c>
      <c r="D217" s="75">
        <v>2600.87</v>
      </c>
      <c r="E217" s="75">
        <v>14.04</v>
      </c>
      <c r="F217" s="75">
        <v>36.700000000000003</v>
      </c>
    </row>
    <row r="218" spans="1:8" x14ac:dyDescent="0.25">
      <c r="A218" s="74" t="s">
        <v>212</v>
      </c>
      <c r="B218" s="75">
        <v>1513.28</v>
      </c>
      <c r="C218" s="75">
        <v>0.36</v>
      </c>
      <c r="D218" s="75">
        <v>4024.05</v>
      </c>
      <c r="E218" s="75">
        <v>7.79</v>
      </c>
      <c r="F218" s="75">
        <v>57.1</v>
      </c>
    </row>
    <row r="219" spans="1:8" x14ac:dyDescent="0.25">
      <c r="A219" s="315" t="s">
        <v>213</v>
      </c>
      <c r="B219" s="316">
        <v>1333.4</v>
      </c>
      <c r="C219" s="316">
        <v>2.2999999999999998</v>
      </c>
      <c r="D219" s="316">
        <v>2428.56</v>
      </c>
      <c r="E219" s="316">
        <v>5.01</v>
      </c>
      <c r="F219" s="316">
        <v>43.2</v>
      </c>
    </row>
    <row r="221" spans="1:8" x14ac:dyDescent="0.25">
      <c r="A221" s="240" t="s">
        <v>667</v>
      </c>
      <c r="B221" s="77"/>
      <c r="C221" s="77"/>
      <c r="D221" s="77"/>
      <c r="E221" s="77"/>
      <c r="F221" s="77"/>
    </row>
    <row r="222" spans="1:8" x14ac:dyDescent="0.25">
      <c r="A222" s="10" t="s">
        <v>713</v>
      </c>
      <c r="B222" s="78"/>
      <c r="C222" s="78"/>
      <c r="D222" s="78"/>
      <c r="E222" s="78"/>
      <c r="F222" s="78"/>
    </row>
    <row r="223" spans="1:8" x14ac:dyDescent="0.25">
      <c r="A223" s="10" t="s">
        <v>668</v>
      </c>
      <c r="B223" s="78"/>
      <c r="C223" s="78"/>
      <c r="D223" s="78"/>
      <c r="E223" s="78"/>
      <c r="F223" s="78"/>
    </row>
    <row r="224" spans="1:8" x14ac:dyDescent="0.25">
      <c r="A224" s="10" t="s">
        <v>669</v>
      </c>
      <c r="B224" s="79"/>
      <c r="C224" s="79"/>
      <c r="D224" s="79"/>
      <c r="E224" s="79"/>
      <c r="F224" s="79"/>
    </row>
    <row r="226" spans="1:6" x14ac:dyDescent="0.25">
      <c r="A226" s="32" t="s">
        <v>670</v>
      </c>
    </row>
    <row r="232" spans="1:6" x14ac:dyDescent="0.25">
      <c r="B232" s="80"/>
      <c r="C232" s="80"/>
      <c r="D232" s="80"/>
      <c r="E232" s="80"/>
      <c r="F232" s="80"/>
    </row>
    <row r="234" spans="1:6" x14ac:dyDescent="0.25">
      <c r="B234" s="80"/>
      <c r="C234" s="80"/>
      <c r="D234" s="80"/>
      <c r="E234" s="80"/>
      <c r="F234" s="80"/>
    </row>
    <row r="244" spans="2:6" x14ac:dyDescent="0.25">
      <c r="B244" s="81"/>
      <c r="C244" s="81"/>
      <c r="D244" s="81"/>
      <c r="E244" s="81"/>
      <c r="F244" s="81"/>
    </row>
    <row r="246" spans="2:6" x14ac:dyDescent="0.25">
      <c r="B246" s="82"/>
      <c r="C246" s="82"/>
      <c r="D246" s="82"/>
      <c r="E246" s="82"/>
      <c r="F246" s="82"/>
    </row>
    <row r="256" spans="2:6" x14ac:dyDescent="0.25">
      <c r="B256" s="83"/>
      <c r="C256" s="83"/>
      <c r="D256" s="83"/>
      <c r="E256" s="83"/>
      <c r="F256" s="83"/>
    </row>
    <row r="257" spans="2:6" x14ac:dyDescent="0.25">
      <c r="B257" s="83"/>
      <c r="C257" s="83"/>
      <c r="D257" s="83"/>
      <c r="E257" s="83"/>
      <c r="F257" s="83"/>
    </row>
  </sheetData>
  <sortState ref="A5:F219">
    <sortCondition ref="A5:A219"/>
  </sortState>
  <pageMargins left="0.7" right="0.7" top="0.78740157499999996" bottom="0.78740157499999996"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workbookViewId="0">
      <selection activeCell="D14" sqref="D14"/>
    </sheetView>
  </sheetViews>
  <sheetFormatPr defaultColWidth="11.42578125" defaultRowHeight="15" x14ac:dyDescent="0.25"/>
  <cols>
    <col min="1" max="1" width="17.28515625" style="21" customWidth="1"/>
    <col min="2" max="2" width="19.85546875" style="21" customWidth="1"/>
    <col min="3" max="3" width="22.85546875" style="21" customWidth="1"/>
    <col min="4" max="4" width="20.140625" style="21" customWidth="1"/>
    <col min="5" max="5" width="21.7109375" style="21" customWidth="1"/>
    <col min="6" max="6" width="24.7109375" style="21" customWidth="1"/>
    <col min="7" max="7" width="11.42578125" style="21"/>
    <col min="8" max="8" width="25.28515625" style="10" bestFit="1" customWidth="1"/>
    <col min="9" max="16384" width="11.42578125" style="10"/>
  </cols>
  <sheetData>
    <row r="1" spans="1:8" ht="23.25" x14ac:dyDescent="0.35">
      <c r="A1" s="20" t="s">
        <v>282</v>
      </c>
    </row>
    <row r="2" spans="1:8" x14ac:dyDescent="0.25">
      <c r="B2" s="32"/>
      <c r="C2" s="32"/>
      <c r="D2" s="32"/>
      <c r="E2" s="32"/>
      <c r="F2" s="32"/>
    </row>
    <row r="3" spans="1:8" s="91" customFormat="1" ht="79.349999999999994" customHeight="1" x14ac:dyDescent="0.25">
      <c r="A3" s="89"/>
      <c r="B3" s="24" t="s">
        <v>726</v>
      </c>
      <c r="C3" s="24" t="s">
        <v>283</v>
      </c>
      <c r="D3" s="24" t="s">
        <v>284</v>
      </c>
      <c r="E3" s="24" t="s">
        <v>285</v>
      </c>
      <c r="F3" s="24" t="s">
        <v>286</v>
      </c>
      <c r="G3" s="90"/>
      <c r="H3" s="53"/>
    </row>
    <row r="4" spans="1:8" s="91" customFormat="1" ht="46.35" customHeight="1" x14ac:dyDescent="0.25">
      <c r="A4" s="72" t="s">
        <v>219</v>
      </c>
      <c r="B4" s="26" t="s">
        <v>728</v>
      </c>
      <c r="C4" s="26" t="s">
        <v>727</v>
      </c>
      <c r="D4" s="26" t="s">
        <v>727</v>
      </c>
      <c r="E4" s="26" t="s">
        <v>727</v>
      </c>
      <c r="F4" s="26" t="s">
        <v>728</v>
      </c>
      <c r="G4" s="90"/>
      <c r="H4" s="53"/>
    </row>
    <row r="5" spans="1:8" x14ac:dyDescent="0.25">
      <c r="A5" s="318" t="s">
        <v>0</v>
      </c>
      <c r="B5" s="263">
        <v>3.9267500000000002</v>
      </c>
      <c r="C5" s="55">
        <v>0.70211000000000001</v>
      </c>
      <c r="D5" s="12" t="s">
        <v>271</v>
      </c>
      <c r="E5" s="55" t="s">
        <v>271</v>
      </c>
      <c r="F5" s="55">
        <v>92.5</v>
      </c>
      <c r="H5" s="5"/>
    </row>
    <row r="6" spans="1:8" x14ac:dyDescent="0.25">
      <c r="A6" s="11" t="s">
        <v>1</v>
      </c>
      <c r="B6" s="263">
        <v>2.1897199999999999</v>
      </c>
      <c r="C6" s="55">
        <v>0.97774000000000005</v>
      </c>
      <c r="D6" s="12">
        <v>4665</v>
      </c>
      <c r="E6" s="55">
        <v>106.73229000000001</v>
      </c>
      <c r="F6" s="55">
        <v>105.9</v>
      </c>
      <c r="H6" s="5"/>
    </row>
    <row r="7" spans="1:8" x14ac:dyDescent="0.25">
      <c r="A7" s="11" t="s">
        <v>2</v>
      </c>
      <c r="B7" s="317"/>
      <c r="C7" s="55">
        <v>1</v>
      </c>
      <c r="D7" s="12">
        <v>21362</v>
      </c>
      <c r="E7" s="55">
        <v>105.6288</v>
      </c>
      <c r="F7" s="55">
        <v>123.5</v>
      </c>
      <c r="H7" s="5"/>
    </row>
    <row r="8" spans="1:8" x14ac:dyDescent="0.25">
      <c r="A8" s="11" t="s">
        <v>3</v>
      </c>
      <c r="B8" s="317" t="s">
        <v>271</v>
      </c>
      <c r="C8" s="55" t="s">
        <v>271</v>
      </c>
      <c r="D8" s="12" t="s">
        <v>271</v>
      </c>
      <c r="E8" s="55" t="s">
        <v>271</v>
      </c>
      <c r="F8" s="55" t="s">
        <v>271</v>
      </c>
      <c r="H8" s="5"/>
    </row>
    <row r="9" spans="1:8" x14ac:dyDescent="0.25">
      <c r="A9" s="11" t="s">
        <v>4</v>
      </c>
      <c r="B9" s="263">
        <v>3.19556</v>
      </c>
      <c r="C9" s="55" t="s">
        <v>271</v>
      </c>
      <c r="D9" s="12" t="s">
        <v>271</v>
      </c>
      <c r="E9" s="55" t="s">
        <v>271</v>
      </c>
      <c r="F9" s="55" t="s">
        <v>271</v>
      </c>
      <c r="H9" s="5"/>
    </row>
    <row r="10" spans="1:8" x14ac:dyDescent="0.25">
      <c r="A10" s="11" t="s">
        <v>5</v>
      </c>
      <c r="B10" s="263">
        <v>3.47411</v>
      </c>
      <c r="C10" s="55">
        <v>0.9</v>
      </c>
      <c r="D10" s="12"/>
      <c r="E10" s="55"/>
      <c r="F10" s="55">
        <v>93.7</v>
      </c>
      <c r="H10" s="5"/>
    </row>
    <row r="11" spans="1:8" x14ac:dyDescent="0.25">
      <c r="A11" s="11" t="s">
        <v>6</v>
      </c>
      <c r="B11" s="317"/>
      <c r="C11" s="55">
        <v>0.92459999999999998</v>
      </c>
      <c r="D11" s="12">
        <v>2131</v>
      </c>
      <c r="E11" s="55">
        <v>76.872770000000003</v>
      </c>
      <c r="F11" s="55">
        <v>93.3</v>
      </c>
      <c r="H11" s="5"/>
    </row>
    <row r="12" spans="1:8" x14ac:dyDescent="0.25">
      <c r="A12" s="11" t="s">
        <v>7</v>
      </c>
      <c r="B12" s="263">
        <v>5.5721800000000004</v>
      </c>
      <c r="C12" s="55">
        <v>0.98972000000000004</v>
      </c>
      <c r="D12" s="12">
        <v>28723</v>
      </c>
      <c r="E12" s="55">
        <v>102.44548</v>
      </c>
      <c r="F12" s="55">
        <v>115.8</v>
      </c>
      <c r="H12" s="5"/>
    </row>
    <row r="13" spans="1:8" x14ac:dyDescent="0.25">
      <c r="A13" s="11" t="s">
        <v>8</v>
      </c>
      <c r="B13" s="263">
        <v>2.7581199999999999</v>
      </c>
      <c r="C13" s="55">
        <v>1</v>
      </c>
      <c r="D13" s="12">
        <v>12282</v>
      </c>
      <c r="E13" s="55">
        <v>91.611590000000007</v>
      </c>
      <c r="F13" s="55">
        <v>93</v>
      </c>
      <c r="H13" s="5"/>
    </row>
    <row r="14" spans="1:8" x14ac:dyDescent="0.25">
      <c r="A14" s="11" t="s">
        <v>9</v>
      </c>
      <c r="B14" s="263">
        <v>6.4790599999999996</v>
      </c>
      <c r="C14" s="55">
        <v>1.02555</v>
      </c>
      <c r="D14" s="12">
        <v>59</v>
      </c>
      <c r="E14" s="55">
        <v>101.18056</v>
      </c>
      <c r="F14" s="55">
        <v>107.8</v>
      </c>
      <c r="H14" s="5"/>
    </row>
    <row r="15" spans="1:8" x14ac:dyDescent="0.25">
      <c r="A15" s="11" t="s">
        <v>10</v>
      </c>
      <c r="B15" s="263">
        <v>5.3217499999999998</v>
      </c>
      <c r="C15" s="55">
        <v>0.99397000000000002</v>
      </c>
      <c r="D15" s="12">
        <v>69193</v>
      </c>
      <c r="E15" s="55" t="s">
        <v>271</v>
      </c>
      <c r="F15" s="55">
        <v>108.2</v>
      </c>
      <c r="H15" s="5"/>
    </row>
    <row r="16" spans="1:8" x14ac:dyDescent="0.25">
      <c r="A16" s="11" t="s">
        <v>11</v>
      </c>
      <c r="B16" s="263">
        <v>5.4530399999999997</v>
      </c>
      <c r="C16" s="55">
        <v>0.98951999999999996</v>
      </c>
      <c r="D16" s="12" t="s">
        <v>271</v>
      </c>
      <c r="E16" s="55">
        <v>99.656720000000007</v>
      </c>
      <c r="F16" s="55">
        <v>101.9</v>
      </c>
      <c r="H16" s="5"/>
    </row>
    <row r="17" spans="1:8" x14ac:dyDescent="0.25">
      <c r="A17" s="11" t="s">
        <v>12</v>
      </c>
      <c r="B17" s="263">
        <v>2.90341</v>
      </c>
      <c r="C17" s="55">
        <v>0.99002000000000001</v>
      </c>
      <c r="D17" s="12">
        <v>34961</v>
      </c>
      <c r="E17" s="55">
        <v>107.17216999999999</v>
      </c>
      <c r="F17" s="55">
        <v>99.8</v>
      </c>
      <c r="H17" s="5"/>
    </row>
    <row r="18" spans="1:8" x14ac:dyDescent="0.25">
      <c r="A18" s="11" t="s">
        <v>13</v>
      </c>
      <c r="B18" s="317" t="s">
        <v>271</v>
      </c>
      <c r="C18" s="55">
        <v>1.1000000000000001</v>
      </c>
      <c r="D18" s="12">
        <v>3740</v>
      </c>
      <c r="E18" s="55">
        <v>98.743769999999998</v>
      </c>
      <c r="F18" s="55">
        <v>96.7</v>
      </c>
      <c r="H18" s="5"/>
    </row>
    <row r="19" spans="1:8" x14ac:dyDescent="0.25">
      <c r="A19" s="11" t="s">
        <v>14</v>
      </c>
      <c r="B19" s="263">
        <v>2.6667100000000001</v>
      </c>
      <c r="C19" s="55">
        <v>1</v>
      </c>
      <c r="D19" s="12">
        <v>1279</v>
      </c>
      <c r="E19" s="55">
        <v>100.88384000000001</v>
      </c>
      <c r="F19" s="55">
        <v>101.4</v>
      </c>
      <c r="H19" s="5"/>
    </row>
    <row r="20" spans="1:8" x14ac:dyDescent="0.25">
      <c r="A20" s="11" t="s">
        <v>15</v>
      </c>
      <c r="B20" s="263">
        <v>1.5355399999999999</v>
      </c>
      <c r="C20" s="55">
        <v>1.0587899999999999</v>
      </c>
      <c r="D20" s="12">
        <v>753254</v>
      </c>
      <c r="E20" s="55">
        <v>118.55204000000001</v>
      </c>
      <c r="F20" s="55">
        <v>101.8</v>
      </c>
      <c r="H20" s="5"/>
    </row>
    <row r="21" spans="1:8" x14ac:dyDescent="0.25">
      <c r="A21" s="11" t="s">
        <v>16</v>
      </c>
      <c r="B21" s="263">
        <v>4.6565200000000004</v>
      </c>
      <c r="C21" s="55">
        <v>1.0112699999999999</v>
      </c>
      <c r="D21" s="12">
        <v>2126</v>
      </c>
      <c r="E21" s="55"/>
      <c r="F21" s="55">
        <v>95.4</v>
      </c>
      <c r="H21" s="5"/>
    </row>
    <row r="22" spans="1:8" x14ac:dyDescent="0.25">
      <c r="A22" s="11" t="s">
        <v>17</v>
      </c>
      <c r="B22" s="263">
        <v>4.82003</v>
      </c>
      <c r="C22" s="55">
        <v>1.00179</v>
      </c>
      <c r="D22" s="12">
        <v>16598</v>
      </c>
      <c r="E22" s="55">
        <v>100.89255</v>
      </c>
      <c r="F22" s="55">
        <v>99.5</v>
      </c>
      <c r="H22" s="5"/>
    </row>
    <row r="23" spans="1:8" x14ac:dyDescent="0.25">
      <c r="A23" s="11" t="s">
        <v>18</v>
      </c>
      <c r="B23" s="263">
        <v>6.5523800000000003</v>
      </c>
      <c r="C23" s="55">
        <v>1.00231</v>
      </c>
      <c r="D23" s="12">
        <v>10325</v>
      </c>
      <c r="E23" s="55"/>
      <c r="F23" s="55">
        <v>120.3</v>
      </c>
      <c r="H23" s="5"/>
    </row>
    <row r="24" spans="1:8" x14ac:dyDescent="0.25">
      <c r="A24" s="11" t="s">
        <v>19</v>
      </c>
      <c r="B24" s="263">
        <v>7.0874100000000002</v>
      </c>
      <c r="C24" s="55">
        <v>0.95201000000000002</v>
      </c>
      <c r="D24" s="12">
        <v>330</v>
      </c>
      <c r="E24" s="55">
        <v>103.02437999999999</v>
      </c>
      <c r="F24" s="55">
        <v>106</v>
      </c>
      <c r="H24" s="5"/>
    </row>
    <row r="25" spans="1:8" x14ac:dyDescent="0.25">
      <c r="A25" s="11" t="s">
        <v>20</v>
      </c>
      <c r="B25" s="263">
        <v>3.9946899999999999</v>
      </c>
      <c r="C25" s="55">
        <v>0.91471000000000002</v>
      </c>
      <c r="D25" s="12">
        <v>52737</v>
      </c>
      <c r="E25" s="55">
        <v>80.745559999999998</v>
      </c>
      <c r="F25" s="55">
        <v>110</v>
      </c>
      <c r="H25" s="5"/>
    </row>
    <row r="26" spans="1:8" x14ac:dyDescent="0.25">
      <c r="A26" s="11" t="s">
        <v>21</v>
      </c>
      <c r="B26" s="263">
        <v>1.4920100000000001</v>
      </c>
      <c r="C26" s="55">
        <v>0.96870000000000001</v>
      </c>
      <c r="D26" s="12">
        <v>797</v>
      </c>
      <c r="E26" s="55">
        <v>81.195520000000002</v>
      </c>
      <c r="F26" s="55">
        <v>85.6</v>
      </c>
      <c r="H26" s="5"/>
    </row>
    <row r="27" spans="1:8" x14ac:dyDescent="0.25">
      <c r="A27" s="11" t="s">
        <v>22</v>
      </c>
      <c r="B27" s="263">
        <v>7.0504899999999999</v>
      </c>
      <c r="C27" s="55">
        <v>1.0144299999999999</v>
      </c>
      <c r="D27" s="12">
        <v>18367</v>
      </c>
      <c r="E27" s="55">
        <v>95.116709999999998</v>
      </c>
      <c r="F27" s="55">
        <v>93.5</v>
      </c>
      <c r="H27" s="5"/>
    </row>
    <row r="28" spans="1:8" x14ac:dyDescent="0.25">
      <c r="A28" s="11" t="s">
        <v>23</v>
      </c>
      <c r="B28" s="263">
        <v>7.2853500000000002</v>
      </c>
      <c r="C28" s="55">
        <v>0.96553</v>
      </c>
      <c r="D28" s="12">
        <v>104077</v>
      </c>
      <c r="E28" s="55">
        <v>92.866889999999998</v>
      </c>
      <c r="F28" s="55">
        <v>98</v>
      </c>
      <c r="H28" s="5"/>
    </row>
    <row r="29" spans="1:8" x14ac:dyDescent="0.25">
      <c r="A29" s="11" t="s">
        <v>24</v>
      </c>
      <c r="B29" s="317" t="s">
        <v>271</v>
      </c>
      <c r="C29" s="55" t="s">
        <v>271</v>
      </c>
      <c r="D29" s="12" t="s">
        <v>271</v>
      </c>
      <c r="E29" s="55" t="s">
        <v>271</v>
      </c>
      <c r="F29" s="55" t="s">
        <v>271</v>
      </c>
      <c r="H29" s="5"/>
    </row>
    <row r="30" spans="1:8" x14ac:dyDescent="0.25">
      <c r="A30" s="11" t="s">
        <v>25</v>
      </c>
      <c r="B30" s="317"/>
      <c r="C30" s="55">
        <v>0.97126000000000001</v>
      </c>
      <c r="D30" s="12">
        <v>33883</v>
      </c>
      <c r="E30" s="55">
        <v>69.183639999999997</v>
      </c>
      <c r="F30" s="55">
        <v>104.5</v>
      </c>
      <c r="H30" s="5"/>
    </row>
    <row r="31" spans="1:8" x14ac:dyDescent="0.25">
      <c r="A31" s="11" t="s">
        <v>26</v>
      </c>
      <c r="B31" s="263">
        <v>6.2410600000000001</v>
      </c>
      <c r="C31" s="55">
        <v>1</v>
      </c>
      <c r="D31" s="12">
        <v>395798</v>
      </c>
      <c r="E31" s="55" t="s">
        <v>271</v>
      </c>
      <c r="F31" s="55">
        <v>111.8</v>
      </c>
      <c r="H31" s="5"/>
    </row>
    <row r="32" spans="1:8" x14ac:dyDescent="0.25">
      <c r="A32" s="11" t="s">
        <v>27</v>
      </c>
      <c r="B32" s="263">
        <v>4.4254100000000003</v>
      </c>
      <c r="C32" s="55">
        <v>1.00203</v>
      </c>
      <c r="D32" s="12">
        <v>1355</v>
      </c>
      <c r="E32" s="55">
        <v>106.52208</v>
      </c>
      <c r="F32" s="55">
        <v>105.3</v>
      </c>
      <c r="H32" s="5"/>
    </row>
    <row r="33" spans="1:8" x14ac:dyDescent="0.25">
      <c r="A33" s="11" t="s">
        <v>28</v>
      </c>
      <c r="B33" s="263">
        <v>4.0619699999999996</v>
      </c>
      <c r="C33" s="55">
        <v>0.99356999999999995</v>
      </c>
      <c r="D33" s="12">
        <v>18895</v>
      </c>
      <c r="E33" s="55">
        <v>94.632059999999996</v>
      </c>
      <c r="F33" s="55">
        <v>92</v>
      </c>
      <c r="H33" s="5"/>
    </row>
    <row r="34" spans="1:8" x14ac:dyDescent="0.25">
      <c r="A34" s="11" t="s">
        <v>29</v>
      </c>
      <c r="B34" s="263">
        <v>4.1660700000000004</v>
      </c>
      <c r="C34" s="55">
        <v>0.95986000000000005</v>
      </c>
      <c r="D34" s="12">
        <v>746623</v>
      </c>
      <c r="E34" s="55">
        <v>63.519089999999998</v>
      </c>
      <c r="F34" s="55">
        <v>78.7</v>
      </c>
      <c r="H34" s="5"/>
    </row>
    <row r="35" spans="1:8" x14ac:dyDescent="0.25">
      <c r="A35" s="11" t="s">
        <v>30</v>
      </c>
      <c r="B35" s="263">
        <v>4.3440700000000003</v>
      </c>
      <c r="C35" s="55">
        <v>1.0125500000000001</v>
      </c>
      <c r="D35" s="12">
        <v>45208</v>
      </c>
      <c r="E35" s="55">
        <v>70.350040000000007</v>
      </c>
      <c r="F35" s="55">
        <v>106.5</v>
      </c>
      <c r="H35" s="5"/>
    </row>
    <row r="36" spans="1:8" x14ac:dyDescent="0.25">
      <c r="A36" s="11" t="s">
        <v>31</v>
      </c>
      <c r="B36" s="263">
        <v>1.9093899999999999</v>
      </c>
      <c r="C36" s="55">
        <v>1</v>
      </c>
      <c r="D36" s="12">
        <v>184824</v>
      </c>
      <c r="E36" s="55">
        <v>89.563800000000001</v>
      </c>
      <c r="F36" s="55">
        <v>95.9</v>
      </c>
      <c r="H36" s="5"/>
    </row>
    <row r="37" spans="1:8" x14ac:dyDescent="0.25">
      <c r="A37" s="11" t="s">
        <v>32</v>
      </c>
      <c r="B37" s="263">
        <v>3.0779399999999999</v>
      </c>
      <c r="C37" s="55">
        <v>0.88975000000000004</v>
      </c>
      <c r="D37" s="12">
        <v>185386</v>
      </c>
      <c r="E37" s="55">
        <v>70.080340000000007</v>
      </c>
      <c r="F37" s="55">
        <v>102</v>
      </c>
      <c r="H37" s="5"/>
    </row>
    <row r="38" spans="1:8" x14ac:dyDescent="0.25">
      <c r="A38" s="11" t="s">
        <v>33</v>
      </c>
      <c r="B38" s="263">
        <v>5.2744400000000002</v>
      </c>
      <c r="C38" s="55">
        <v>1.0102599999999999</v>
      </c>
      <c r="D38" s="12">
        <v>863</v>
      </c>
      <c r="E38" s="55"/>
      <c r="F38" s="55">
        <v>104.1</v>
      </c>
      <c r="H38" s="5"/>
    </row>
    <row r="39" spans="1:8" x14ac:dyDescent="0.25">
      <c r="A39" s="11" t="s">
        <v>34</v>
      </c>
      <c r="B39" s="263">
        <v>5.2247399999999997</v>
      </c>
      <c r="C39" s="55">
        <v>0.9</v>
      </c>
      <c r="D39" s="12">
        <v>9073</v>
      </c>
      <c r="E39" s="55">
        <v>80.830179999999999</v>
      </c>
      <c r="F39" s="55">
        <v>97.4</v>
      </c>
      <c r="H39" s="5"/>
    </row>
    <row r="40" spans="1:8" x14ac:dyDescent="0.25">
      <c r="A40" s="11" t="s">
        <v>35</v>
      </c>
      <c r="B40" s="317" t="s">
        <v>271</v>
      </c>
      <c r="C40" s="55" t="s">
        <v>271</v>
      </c>
      <c r="D40" s="12" t="s">
        <v>271</v>
      </c>
      <c r="E40" s="55" t="s">
        <v>271</v>
      </c>
      <c r="F40" s="55" t="s">
        <v>271</v>
      </c>
      <c r="H40" s="5"/>
    </row>
    <row r="41" spans="1:8" x14ac:dyDescent="0.25">
      <c r="A41" s="11" t="s">
        <v>36</v>
      </c>
      <c r="B41" s="263">
        <v>1.22862</v>
      </c>
      <c r="C41" s="55">
        <v>0.8</v>
      </c>
      <c r="D41" s="12">
        <v>232452</v>
      </c>
      <c r="E41" s="55">
        <v>42.158029999999997</v>
      </c>
      <c r="F41" s="55">
        <v>73.099999999999994</v>
      </c>
      <c r="H41" s="5"/>
    </row>
    <row r="42" spans="1:8" x14ac:dyDescent="0.25">
      <c r="A42" s="11" t="s">
        <v>37</v>
      </c>
      <c r="B42" s="263">
        <v>2.8507099999999999</v>
      </c>
      <c r="C42" s="264">
        <v>0.76746999999999999</v>
      </c>
      <c r="D42" s="12"/>
      <c r="E42" s="55">
        <v>37.920180000000002</v>
      </c>
      <c r="F42" s="55">
        <v>75.5</v>
      </c>
      <c r="H42" s="5"/>
    </row>
    <row r="43" spans="1:8" x14ac:dyDescent="0.25">
      <c r="A43" s="11" t="s">
        <v>38</v>
      </c>
      <c r="B43" s="317" t="s">
        <v>271</v>
      </c>
      <c r="C43" s="55"/>
      <c r="D43" s="12" t="s">
        <v>271</v>
      </c>
      <c r="E43" s="55" t="s">
        <v>271</v>
      </c>
      <c r="F43" s="55" t="s">
        <v>271</v>
      </c>
      <c r="H43" s="5"/>
    </row>
    <row r="44" spans="1:8" x14ac:dyDescent="0.25">
      <c r="A44" s="11" t="s">
        <v>39</v>
      </c>
      <c r="B44" s="263">
        <v>5.3506400000000003</v>
      </c>
      <c r="C44" s="55">
        <v>0.96711000000000003</v>
      </c>
      <c r="D44" s="12">
        <v>105592</v>
      </c>
      <c r="E44" s="55">
        <v>92.777600000000007</v>
      </c>
      <c r="F44" s="55">
        <v>100</v>
      </c>
      <c r="H44" s="5"/>
    </row>
    <row r="45" spans="1:8" x14ac:dyDescent="0.25">
      <c r="A45" s="11" t="s">
        <v>40</v>
      </c>
      <c r="B45" s="317" t="s">
        <v>271</v>
      </c>
      <c r="C45" s="55">
        <v>0.99885999999999997</v>
      </c>
      <c r="D45" s="12" t="s">
        <v>271</v>
      </c>
      <c r="E45" s="55">
        <v>99.886619999999994</v>
      </c>
      <c r="F45" s="55">
        <v>98.9</v>
      </c>
      <c r="H45" s="5"/>
    </row>
    <row r="46" spans="1:8" x14ac:dyDescent="0.25">
      <c r="A46" s="11" t="s">
        <v>41</v>
      </c>
      <c r="B46" s="263">
        <v>4.3997200000000003</v>
      </c>
      <c r="C46" s="264">
        <v>0.99572000000000005</v>
      </c>
      <c r="D46" s="12">
        <v>243808</v>
      </c>
      <c r="E46" s="55">
        <v>105.03091000000001</v>
      </c>
      <c r="F46" s="55">
        <v>109.7</v>
      </c>
      <c r="H46" s="5"/>
    </row>
    <row r="47" spans="1:8" x14ac:dyDescent="0.25">
      <c r="A47" s="11" t="s">
        <v>42</v>
      </c>
      <c r="B47" s="263">
        <v>4.3444500000000001</v>
      </c>
      <c r="C47" s="55">
        <v>1</v>
      </c>
      <c r="D47" s="12">
        <v>19325</v>
      </c>
      <c r="E47" s="55">
        <v>76.720079999999996</v>
      </c>
      <c r="F47" s="55">
        <v>85.7</v>
      </c>
      <c r="H47" s="5"/>
    </row>
    <row r="48" spans="1:8" x14ac:dyDescent="0.25">
      <c r="A48" s="11" t="s">
        <v>43</v>
      </c>
      <c r="B48" s="263">
        <v>1.4695100000000001</v>
      </c>
      <c r="C48" s="55">
        <v>1</v>
      </c>
      <c r="D48" s="12" t="s">
        <v>271</v>
      </c>
      <c r="E48" s="55">
        <v>69.954099999999997</v>
      </c>
      <c r="F48" s="55">
        <v>97.4</v>
      </c>
      <c r="H48" s="5"/>
    </row>
    <row r="49" spans="1:8" x14ac:dyDescent="0.25">
      <c r="A49" s="11" t="s">
        <v>44</v>
      </c>
      <c r="B49" s="263">
        <v>4.5614699999999999</v>
      </c>
      <c r="C49" s="55">
        <v>1.07283</v>
      </c>
      <c r="D49" s="12">
        <v>90113</v>
      </c>
      <c r="E49" s="55">
        <v>70.300709999999995</v>
      </c>
      <c r="F49" s="55">
        <v>89.2</v>
      </c>
      <c r="H49" s="5"/>
    </row>
    <row r="50" spans="1:8" x14ac:dyDescent="0.25">
      <c r="A50" s="11" t="s">
        <v>45</v>
      </c>
      <c r="B50" s="263">
        <v>7.4322600000000003</v>
      </c>
      <c r="C50" s="55">
        <v>0.99119999999999997</v>
      </c>
      <c r="D50" s="12">
        <v>13887</v>
      </c>
      <c r="E50" s="55">
        <v>96.440219999999997</v>
      </c>
      <c r="F50" s="55">
        <v>117.8</v>
      </c>
      <c r="H50" s="5"/>
    </row>
    <row r="51" spans="1:8" x14ac:dyDescent="0.25">
      <c r="A51" s="11" t="s">
        <v>46</v>
      </c>
      <c r="B51" s="263">
        <v>4.3641699999999997</v>
      </c>
      <c r="C51" s="55">
        <v>0.87478</v>
      </c>
      <c r="D51" s="12">
        <v>461892</v>
      </c>
      <c r="E51" s="55">
        <v>73.067880000000002</v>
      </c>
      <c r="F51" s="55">
        <v>85.5</v>
      </c>
      <c r="H51" s="5"/>
    </row>
    <row r="52" spans="1:8" x14ac:dyDescent="0.25">
      <c r="A52" s="11" t="s">
        <v>47</v>
      </c>
      <c r="B52" s="263">
        <v>4.5625999999999998</v>
      </c>
      <c r="C52" s="55">
        <v>1.0004500000000001</v>
      </c>
      <c r="D52" s="12">
        <v>4007</v>
      </c>
      <c r="E52" s="55">
        <v>97.743160000000003</v>
      </c>
      <c r="F52" s="55">
        <v>101</v>
      </c>
      <c r="H52" s="5"/>
    </row>
    <row r="53" spans="1:8" x14ac:dyDescent="0.25">
      <c r="A53" s="11" t="s">
        <v>48</v>
      </c>
      <c r="B53" s="263">
        <v>12.83731</v>
      </c>
      <c r="C53" s="55">
        <v>0.95587</v>
      </c>
      <c r="D53" s="12">
        <v>30961</v>
      </c>
      <c r="E53" s="55">
        <v>91.588729999999998</v>
      </c>
      <c r="F53" s="55">
        <v>102.5</v>
      </c>
      <c r="H53" s="5"/>
    </row>
    <row r="54" spans="1:8" x14ac:dyDescent="0.25">
      <c r="A54" s="11" t="s">
        <v>49</v>
      </c>
      <c r="B54" s="263">
        <v>4.9309500000000002</v>
      </c>
      <c r="C54" s="55">
        <v>0.95645000000000002</v>
      </c>
      <c r="D54" s="12" t="s">
        <v>271</v>
      </c>
      <c r="E54" s="55" t="s">
        <v>271</v>
      </c>
      <c r="F54" s="55">
        <v>154.1</v>
      </c>
      <c r="H54" s="5"/>
    </row>
    <row r="55" spans="1:8" x14ac:dyDescent="0.25">
      <c r="A55" s="11" t="s">
        <v>50</v>
      </c>
      <c r="B55" s="263">
        <v>6.3767399999999999</v>
      </c>
      <c r="C55" s="55">
        <v>1.0085200000000001</v>
      </c>
      <c r="D55" s="12">
        <v>1176</v>
      </c>
      <c r="E55" s="55">
        <v>96.819059999999993</v>
      </c>
      <c r="F55" s="55">
        <v>99.4</v>
      </c>
      <c r="H55" s="5"/>
    </row>
    <row r="56" spans="1:8" x14ac:dyDescent="0.25">
      <c r="A56" s="11" t="s">
        <v>51</v>
      </c>
      <c r="B56" s="263">
        <v>5.7888500000000001</v>
      </c>
      <c r="C56" s="55">
        <v>1.00078</v>
      </c>
      <c r="D56" s="12" t="s">
        <v>271</v>
      </c>
      <c r="E56" s="55">
        <v>97.091800000000006</v>
      </c>
      <c r="F56" s="55">
        <v>99.9</v>
      </c>
      <c r="H56" s="5"/>
    </row>
    <row r="57" spans="1:8" x14ac:dyDescent="0.25">
      <c r="A57" s="11" t="s">
        <v>52</v>
      </c>
      <c r="B57" s="263">
        <v>7.6348500000000001</v>
      </c>
      <c r="C57" s="55">
        <v>0.98858000000000001</v>
      </c>
      <c r="D57" s="12">
        <v>4537</v>
      </c>
      <c r="E57" s="55">
        <v>103.88269</v>
      </c>
      <c r="F57" s="55">
        <v>106.9</v>
      </c>
      <c r="H57" s="5"/>
    </row>
    <row r="58" spans="1:8" x14ac:dyDescent="0.25">
      <c r="A58" s="11" t="s">
        <v>53</v>
      </c>
      <c r="B58" s="263">
        <v>4.4902199999999999</v>
      </c>
      <c r="C58" s="55">
        <v>0.88849999999999996</v>
      </c>
      <c r="D58" s="12">
        <v>39611</v>
      </c>
      <c r="E58" s="55">
        <v>57.454360000000001</v>
      </c>
      <c r="F58" s="55">
        <v>57.4</v>
      </c>
      <c r="H58" s="5"/>
    </row>
    <row r="59" spans="1:8" x14ac:dyDescent="0.25">
      <c r="A59" s="11" t="s">
        <v>54</v>
      </c>
      <c r="B59" s="263">
        <v>3.3860700000000001</v>
      </c>
      <c r="C59" s="55">
        <v>1.00071</v>
      </c>
      <c r="D59" s="12">
        <v>117</v>
      </c>
      <c r="E59" s="55">
        <v>117.87649</v>
      </c>
      <c r="F59" s="55">
        <v>115.7</v>
      </c>
      <c r="H59" s="5"/>
    </row>
    <row r="60" spans="1:8" x14ac:dyDescent="0.25">
      <c r="A60" s="11" t="s">
        <v>55</v>
      </c>
      <c r="B60" s="317"/>
      <c r="C60" s="55">
        <v>0.90810000000000002</v>
      </c>
      <c r="D60" s="12">
        <v>154709</v>
      </c>
      <c r="E60" s="55">
        <v>93.273470000000003</v>
      </c>
      <c r="F60" s="55">
        <v>108.6</v>
      </c>
      <c r="H60" s="5"/>
    </row>
    <row r="61" spans="1:8" x14ac:dyDescent="0.25">
      <c r="A61" s="11" t="s">
        <v>56</v>
      </c>
      <c r="B61" s="263">
        <v>4.9987000000000004</v>
      </c>
      <c r="C61" s="55">
        <v>1.00223</v>
      </c>
      <c r="D61" s="12">
        <v>39278</v>
      </c>
      <c r="E61" s="55">
        <v>104.79510000000001</v>
      </c>
      <c r="F61" s="55">
        <v>106.7</v>
      </c>
      <c r="H61" s="5"/>
    </row>
    <row r="62" spans="1:8" x14ac:dyDescent="0.25">
      <c r="A62" s="11" t="s">
        <v>57</v>
      </c>
      <c r="B62" s="317"/>
      <c r="C62" s="55">
        <v>0.99133000000000004</v>
      </c>
      <c r="D62" s="12">
        <v>163886</v>
      </c>
      <c r="E62" s="55">
        <v>94.962900000000005</v>
      </c>
      <c r="F62" s="55">
        <v>102.2</v>
      </c>
      <c r="H62" s="5"/>
    </row>
    <row r="63" spans="1:8" x14ac:dyDescent="0.25">
      <c r="A63" s="11" t="s">
        <v>58</v>
      </c>
      <c r="B63" s="263">
        <v>3.86991</v>
      </c>
      <c r="C63" s="55">
        <v>0.95352000000000003</v>
      </c>
      <c r="D63" s="12">
        <v>131351</v>
      </c>
      <c r="E63" s="55">
        <v>90.766239999999996</v>
      </c>
      <c r="F63" s="55">
        <v>93.8</v>
      </c>
      <c r="H63" s="5"/>
    </row>
    <row r="64" spans="1:8" x14ac:dyDescent="0.25">
      <c r="A64" s="11" t="s">
        <v>59</v>
      </c>
      <c r="B64" s="317" t="s">
        <v>271</v>
      </c>
      <c r="C64" s="55">
        <v>0.98192999999999997</v>
      </c>
      <c r="D64" s="12">
        <v>84627</v>
      </c>
      <c r="E64" s="55">
        <v>40.59572</v>
      </c>
      <c r="F64" s="55">
        <v>51.7</v>
      </c>
      <c r="H64" s="5"/>
    </row>
    <row r="65" spans="1:8" x14ac:dyDescent="0.25">
      <c r="A65" s="11" t="s">
        <v>60</v>
      </c>
      <c r="B65" s="317"/>
      <c r="C65" s="55">
        <v>0.85485999999999995</v>
      </c>
      <c r="D65" s="12">
        <v>437315</v>
      </c>
      <c r="E65" s="55">
        <v>45.266390000000001</v>
      </c>
      <c r="F65" s="55">
        <v>46.9</v>
      </c>
      <c r="H65" s="5"/>
    </row>
    <row r="66" spans="1:8" x14ac:dyDescent="0.25">
      <c r="A66" s="11" t="s">
        <v>61</v>
      </c>
      <c r="B66" s="263">
        <v>5.2159000000000004</v>
      </c>
      <c r="C66" s="55">
        <v>0.99441999999999997</v>
      </c>
      <c r="D66" s="12">
        <v>5385</v>
      </c>
      <c r="E66" s="55">
        <v>96.442629999999994</v>
      </c>
      <c r="F66" s="55">
        <v>99.9</v>
      </c>
      <c r="H66" s="5"/>
    </row>
    <row r="67" spans="1:8" x14ac:dyDescent="0.25">
      <c r="A67" s="11" t="s">
        <v>737</v>
      </c>
      <c r="B67" s="263">
        <v>7.1276700000000002</v>
      </c>
      <c r="C67" s="55">
        <v>0.91605000000000003</v>
      </c>
      <c r="D67" s="12">
        <v>54963</v>
      </c>
      <c r="E67" s="55">
        <v>85.772049999999993</v>
      </c>
      <c r="F67" s="55">
        <v>97.6</v>
      </c>
      <c r="H67" s="5"/>
    </row>
    <row r="68" spans="1:8" x14ac:dyDescent="0.25">
      <c r="A68" s="11" t="s">
        <v>62</v>
      </c>
      <c r="B68" s="340">
        <v>4.7379199999999999</v>
      </c>
      <c r="C68" s="55">
        <v>0.91839000000000004</v>
      </c>
      <c r="D68" s="12">
        <v>2221454</v>
      </c>
      <c r="E68" s="55">
        <v>54.281849999999999</v>
      </c>
      <c r="F68" s="55">
        <v>79.5</v>
      </c>
      <c r="H68" s="5"/>
    </row>
    <row r="69" spans="1:8" x14ac:dyDescent="0.25">
      <c r="A69" s="11" t="s">
        <v>63</v>
      </c>
      <c r="B69" s="339" t="s">
        <v>271</v>
      </c>
      <c r="C69" s="55" t="s">
        <v>271</v>
      </c>
      <c r="D69" s="12" t="s">
        <v>271</v>
      </c>
      <c r="E69" s="55" t="s">
        <v>271</v>
      </c>
      <c r="F69" s="55" t="s">
        <v>271</v>
      </c>
      <c r="H69" s="5"/>
    </row>
    <row r="70" spans="1:8" x14ac:dyDescent="0.25">
      <c r="A70" s="11" t="s">
        <v>64</v>
      </c>
      <c r="B70" s="263">
        <v>3.8828900000000002</v>
      </c>
      <c r="C70" s="55">
        <v>1.01068</v>
      </c>
      <c r="D70" s="12">
        <v>71</v>
      </c>
      <c r="E70" s="55">
        <v>102.80110000000001</v>
      </c>
      <c r="F70" s="55">
        <v>104</v>
      </c>
      <c r="H70" s="5"/>
    </row>
    <row r="71" spans="1:8" x14ac:dyDescent="0.25">
      <c r="A71" s="11" t="s">
        <v>65</v>
      </c>
      <c r="B71" s="263">
        <v>7.0918299999999999</v>
      </c>
      <c r="C71" s="55">
        <v>0.99556999999999995</v>
      </c>
      <c r="D71" s="12">
        <v>3139</v>
      </c>
      <c r="E71" s="55">
        <v>100.88845999999999</v>
      </c>
      <c r="F71" s="55">
        <v>100.8</v>
      </c>
      <c r="H71" s="5"/>
    </row>
    <row r="72" spans="1:8" x14ac:dyDescent="0.25">
      <c r="A72" s="11" t="s">
        <v>66</v>
      </c>
      <c r="B72" s="340">
        <v>5.4642400000000002</v>
      </c>
      <c r="C72" s="55">
        <v>0.99475999999999998</v>
      </c>
      <c r="D72" s="12">
        <v>37422</v>
      </c>
      <c r="E72" s="55" t="s">
        <v>271</v>
      </c>
      <c r="F72" s="55">
        <v>101.4</v>
      </c>
      <c r="H72" s="5"/>
    </row>
    <row r="73" spans="1:8" x14ac:dyDescent="0.25">
      <c r="A73" s="11" t="s">
        <v>67</v>
      </c>
      <c r="B73" s="339" t="s">
        <v>271</v>
      </c>
      <c r="C73" s="55" t="s">
        <v>271</v>
      </c>
      <c r="D73" s="12" t="s">
        <v>271</v>
      </c>
      <c r="E73" s="55" t="s">
        <v>271</v>
      </c>
      <c r="F73" s="55" t="s">
        <v>271</v>
      </c>
      <c r="H73" s="5"/>
    </row>
    <row r="74" spans="1:8" x14ac:dyDescent="0.25">
      <c r="A74" s="11" t="s">
        <v>68</v>
      </c>
      <c r="B74" s="263">
        <v>2.6666799999999999</v>
      </c>
      <c r="C74" s="55"/>
      <c r="D74" s="12" t="s">
        <v>271</v>
      </c>
      <c r="E74" s="55" t="s">
        <v>271</v>
      </c>
      <c r="F74" s="55" t="s">
        <v>271</v>
      </c>
      <c r="H74" s="5"/>
    </row>
    <row r="75" spans="1:8" x14ac:dyDescent="0.25">
      <c r="A75" s="11" t="s">
        <v>69</v>
      </c>
      <c r="B75" s="263">
        <v>3.0851299999999999</v>
      </c>
      <c r="C75" s="55">
        <v>1.0541</v>
      </c>
      <c r="D75" s="12">
        <v>72584</v>
      </c>
      <c r="E75" s="55">
        <v>70.22551</v>
      </c>
      <c r="F75" s="55">
        <v>87.2</v>
      </c>
      <c r="H75" s="5"/>
    </row>
    <row r="76" spans="1:8" x14ac:dyDescent="0.25">
      <c r="A76" s="11" t="s">
        <v>70</v>
      </c>
      <c r="B76" s="263">
        <v>3.8299400000000001</v>
      </c>
      <c r="C76" s="55">
        <v>1.0109600000000001</v>
      </c>
      <c r="D76" s="12">
        <v>2164</v>
      </c>
      <c r="E76" s="55">
        <v>117.09587000000001</v>
      </c>
      <c r="F76" s="55">
        <v>105.6</v>
      </c>
      <c r="H76" s="5"/>
    </row>
    <row r="77" spans="1:8" x14ac:dyDescent="0.25">
      <c r="A77" s="11" t="s">
        <v>71</v>
      </c>
      <c r="B77" s="263">
        <v>4.8134100000000002</v>
      </c>
      <c r="C77" s="55">
        <v>0.99278</v>
      </c>
      <c r="D77" s="12">
        <v>6133</v>
      </c>
      <c r="E77" s="55">
        <v>99.242140000000006</v>
      </c>
      <c r="F77" s="55">
        <v>101.7</v>
      </c>
      <c r="H77" s="5"/>
    </row>
    <row r="78" spans="1:8" x14ac:dyDescent="0.25">
      <c r="A78" s="11" t="s">
        <v>72</v>
      </c>
      <c r="B78" s="340">
        <v>4.5098000000000003</v>
      </c>
      <c r="C78" s="55">
        <v>1.0000800000000001</v>
      </c>
      <c r="D78" s="12">
        <v>622861</v>
      </c>
      <c r="E78" s="55">
        <v>95.204279999999997</v>
      </c>
      <c r="F78" s="55">
        <v>99.1</v>
      </c>
      <c r="H78" s="5"/>
    </row>
    <row r="79" spans="1:8" x14ac:dyDescent="0.25">
      <c r="A79" s="11" t="s">
        <v>73</v>
      </c>
      <c r="B79" s="317" t="s">
        <v>271</v>
      </c>
      <c r="C79" s="55">
        <v>0.98663000000000001</v>
      </c>
      <c r="D79" s="12">
        <v>48705</v>
      </c>
      <c r="E79" s="55">
        <v>94.077020000000005</v>
      </c>
      <c r="F79" s="55">
        <v>95.6</v>
      </c>
      <c r="H79" s="5"/>
    </row>
    <row r="80" spans="1:8" x14ac:dyDescent="0.25">
      <c r="A80" s="11" t="s">
        <v>74</v>
      </c>
      <c r="B80" s="339" t="s">
        <v>271</v>
      </c>
      <c r="C80" s="55" t="s">
        <v>271</v>
      </c>
      <c r="D80" s="12" t="s">
        <v>271</v>
      </c>
      <c r="E80" s="55" t="s">
        <v>271</v>
      </c>
      <c r="F80" s="55" t="s">
        <v>271</v>
      </c>
      <c r="H80" s="5"/>
    </row>
    <row r="81" spans="1:8" x14ac:dyDescent="0.25">
      <c r="A81" s="11" t="s">
        <v>75</v>
      </c>
      <c r="B81" s="340">
        <v>10.29313</v>
      </c>
      <c r="C81" s="55">
        <v>0.9</v>
      </c>
      <c r="D81" s="12">
        <v>411</v>
      </c>
      <c r="E81" s="55">
        <v>105.98099000000001</v>
      </c>
      <c r="F81" s="55">
        <v>101.5</v>
      </c>
      <c r="H81" s="5"/>
    </row>
    <row r="82" spans="1:8" x14ac:dyDescent="0.25">
      <c r="A82" s="11" t="s">
        <v>76</v>
      </c>
      <c r="B82" s="339" t="s">
        <v>271</v>
      </c>
      <c r="C82" s="55" t="s">
        <v>271</v>
      </c>
      <c r="D82" s="12" t="s">
        <v>271</v>
      </c>
      <c r="E82" s="55" t="s">
        <v>271</v>
      </c>
      <c r="F82" s="55" t="s">
        <v>271</v>
      </c>
      <c r="H82" s="5"/>
    </row>
    <row r="83" spans="1:8" x14ac:dyDescent="0.25">
      <c r="A83" s="11" t="s">
        <v>77</v>
      </c>
      <c r="B83" s="263">
        <v>2.7953800000000002</v>
      </c>
      <c r="C83" s="55">
        <v>0.96274000000000004</v>
      </c>
      <c r="D83" s="12">
        <v>298432</v>
      </c>
      <c r="E83" s="55">
        <v>79.129099999999994</v>
      </c>
      <c r="F83" s="55">
        <v>90.3</v>
      </c>
      <c r="H83" s="5"/>
    </row>
    <row r="84" spans="1:8" x14ac:dyDescent="0.25">
      <c r="A84" s="11" t="s">
        <v>78</v>
      </c>
      <c r="B84" s="263">
        <v>2.2129599999999998</v>
      </c>
      <c r="C84" s="55">
        <v>0.8</v>
      </c>
      <c r="D84" s="12">
        <v>406478</v>
      </c>
      <c r="E84" s="55">
        <v>61.128439999999998</v>
      </c>
      <c r="F84" s="55">
        <v>76.400000000000006</v>
      </c>
      <c r="H84" s="5"/>
    </row>
    <row r="85" spans="1:8" x14ac:dyDescent="0.25">
      <c r="A85" s="11" t="s">
        <v>79</v>
      </c>
      <c r="B85" s="263">
        <v>2.1324900000000002</v>
      </c>
      <c r="C85" s="55"/>
      <c r="D85" s="12"/>
      <c r="E85" s="55"/>
      <c r="F85" s="55" t="s">
        <v>271</v>
      </c>
      <c r="H85" s="5"/>
    </row>
    <row r="86" spans="1:8" x14ac:dyDescent="0.25">
      <c r="A86" s="11" t="s">
        <v>80</v>
      </c>
      <c r="B86" s="263">
        <v>6.2500000000000003E-3</v>
      </c>
      <c r="C86" s="55">
        <v>0.96548</v>
      </c>
      <c r="D86" s="12">
        <v>4303</v>
      </c>
      <c r="E86" s="55">
        <v>97.672110000000004</v>
      </c>
      <c r="F86" s="55">
        <v>99.8</v>
      </c>
      <c r="H86" s="5"/>
    </row>
    <row r="87" spans="1:8" x14ac:dyDescent="0.25">
      <c r="A87" s="11" t="s">
        <v>81</v>
      </c>
      <c r="B87" s="263">
        <v>2.4495900000000002</v>
      </c>
      <c r="C87" s="55"/>
      <c r="D87" s="12" t="s">
        <v>271</v>
      </c>
      <c r="E87" s="55"/>
      <c r="F87" s="55"/>
      <c r="H87" s="5"/>
    </row>
    <row r="88" spans="1:8" x14ac:dyDescent="0.25">
      <c r="A88" s="11" t="s">
        <v>82</v>
      </c>
      <c r="B88" s="263">
        <v>5.9560500000000003</v>
      </c>
      <c r="C88" s="55">
        <v>0.98009000000000002</v>
      </c>
      <c r="D88" s="12">
        <v>201619</v>
      </c>
      <c r="E88" s="55">
        <v>84.628510000000006</v>
      </c>
      <c r="F88" s="55">
        <v>85.3</v>
      </c>
      <c r="H88" s="5"/>
    </row>
    <row r="89" spans="1:8" x14ac:dyDescent="0.25">
      <c r="A89" s="11" t="s">
        <v>83</v>
      </c>
      <c r="B89" s="263">
        <v>3.30965</v>
      </c>
      <c r="C89" s="55"/>
      <c r="D89" s="12"/>
      <c r="E89" s="55"/>
      <c r="F89" s="55"/>
      <c r="H89" s="5"/>
    </row>
    <row r="90" spans="1:8" x14ac:dyDescent="0.25">
      <c r="A90" s="11" t="s">
        <v>84</v>
      </c>
      <c r="B90" s="263">
        <v>4.5793600000000003</v>
      </c>
      <c r="C90" s="55">
        <v>0.98699000000000003</v>
      </c>
      <c r="D90" s="12">
        <v>12152</v>
      </c>
      <c r="E90" s="55">
        <v>98.585570000000004</v>
      </c>
      <c r="F90" s="55">
        <v>100.9</v>
      </c>
      <c r="H90" s="5"/>
    </row>
    <row r="91" spans="1:8" x14ac:dyDescent="0.25">
      <c r="A91" s="11" t="s">
        <v>85</v>
      </c>
      <c r="B91" s="263">
        <v>7.7110599999999998</v>
      </c>
      <c r="C91" s="55">
        <v>1.0038899999999999</v>
      </c>
      <c r="D91" s="12">
        <v>151</v>
      </c>
      <c r="E91" s="55">
        <v>98.186959999999999</v>
      </c>
      <c r="F91" s="55">
        <v>99.5</v>
      </c>
      <c r="H91" s="5"/>
    </row>
    <row r="92" spans="1:8" x14ac:dyDescent="0.25">
      <c r="A92" s="11" t="s">
        <v>86</v>
      </c>
      <c r="B92" s="263">
        <v>3.8446699999999998</v>
      </c>
      <c r="C92" s="55">
        <v>1.2</v>
      </c>
      <c r="D92" s="12">
        <v>2897747</v>
      </c>
      <c r="E92" s="55">
        <v>96.309799999999996</v>
      </c>
      <c r="F92" s="55">
        <v>104.6</v>
      </c>
      <c r="H92" s="5"/>
    </row>
    <row r="93" spans="1:8" x14ac:dyDescent="0.25">
      <c r="A93" s="11" t="s">
        <v>87</v>
      </c>
      <c r="B93" s="263">
        <v>3.5836000000000001</v>
      </c>
      <c r="C93" s="55">
        <v>0.99802999999999997</v>
      </c>
      <c r="D93" s="12">
        <v>2359548</v>
      </c>
      <c r="E93" s="55">
        <v>99.167900000000003</v>
      </c>
      <c r="F93" s="55">
        <v>100.7</v>
      </c>
      <c r="H93" s="5"/>
    </row>
    <row r="94" spans="1:8" x14ac:dyDescent="0.25">
      <c r="A94" s="11" t="s">
        <v>88</v>
      </c>
      <c r="B94" s="340">
        <v>3.7904</v>
      </c>
      <c r="C94" s="55">
        <v>1.1000000000000001</v>
      </c>
      <c r="D94" s="12">
        <v>41355</v>
      </c>
      <c r="E94" s="55">
        <v>101.53143</v>
      </c>
      <c r="F94" s="55">
        <v>106.3</v>
      </c>
      <c r="H94" s="5"/>
    </row>
    <row r="95" spans="1:8" x14ac:dyDescent="0.25">
      <c r="A95" s="11" t="s">
        <v>89</v>
      </c>
      <c r="B95" s="339" t="s">
        <v>271</v>
      </c>
      <c r="C95" s="55"/>
      <c r="D95" s="12"/>
      <c r="E95" s="55"/>
      <c r="F95" s="55"/>
      <c r="H95" s="5"/>
    </row>
    <row r="96" spans="1:8" x14ac:dyDescent="0.25">
      <c r="A96" s="11" t="s">
        <v>90</v>
      </c>
      <c r="B96" s="340">
        <v>3.7697099999999999</v>
      </c>
      <c r="C96" s="55">
        <v>1.00525</v>
      </c>
      <c r="D96" s="12">
        <v>163</v>
      </c>
      <c r="E96" s="55" t="s">
        <v>271</v>
      </c>
      <c r="F96" s="55">
        <v>101.9</v>
      </c>
      <c r="H96" s="5"/>
    </row>
    <row r="97" spans="1:8" x14ac:dyDescent="0.25">
      <c r="A97" s="11" t="s">
        <v>91</v>
      </c>
      <c r="B97" s="339" t="s">
        <v>271</v>
      </c>
      <c r="C97" s="55" t="s">
        <v>271</v>
      </c>
      <c r="D97" s="12" t="s">
        <v>271</v>
      </c>
      <c r="E97" s="55" t="s">
        <v>271</v>
      </c>
      <c r="F97" s="55" t="s">
        <v>271</v>
      </c>
      <c r="H97" s="5"/>
    </row>
    <row r="98" spans="1:8" x14ac:dyDescent="0.25">
      <c r="A98" s="11" t="s">
        <v>92</v>
      </c>
      <c r="B98" s="263">
        <v>5.8814099999999998</v>
      </c>
      <c r="C98" s="55">
        <v>1.00265</v>
      </c>
      <c r="D98" s="12">
        <v>25499</v>
      </c>
      <c r="E98" s="55">
        <v>102.44167</v>
      </c>
      <c r="F98" s="55">
        <v>104</v>
      </c>
      <c r="H98" s="5"/>
    </row>
    <row r="99" spans="1:8" x14ac:dyDescent="0.25">
      <c r="A99" s="11" t="s">
        <v>93</v>
      </c>
      <c r="B99" s="263">
        <v>4.0803599999999998</v>
      </c>
      <c r="C99" s="55">
        <v>0.99141999999999997</v>
      </c>
      <c r="D99" s="12">
        <v>39161</v>
      </c>
      <c r="E99" s="55">
        <v>98.512060000000005</v>
      </c>
      <c r="F99" s="55">
        <v>102</v>
      </c>
      <c r="H99" s="5"/>
    </row>
    <row r="100" spans="1:8" x14ac:dyDescent="0.25">
      <c r="A100" s="11" t="s">
        <v>94</v>
      </c>
      <c r="B100" s="263">
        <v>5.2677300000000002</v>
      </c>
      <c r="C100" s="55" t="s">
        <v>271</v>
      </c>
      <c r="D100" s="12" t="s">
        <v>271</v>
      </c>
      <c r="E100" s="55" t="s">
        <v>271</v>
      </c>
      <c r="F100" s="55" t="s">
        <v>271</v>
      </c>
      <c r="H100" s="5"/>
    </row>
    <row r="101" spans="1:8" x14ac:dyDescent="0.25">
      <c r="A101" s="11" t="s">
        <v>95</v>
      </c>
      <c r="B101" s="263">
        <v>3.46746</v>
      </c>
      <c r="C101" s="55">
        <v>0.99826999999999999</v>
      </c>
      <c r="D101" s="12">
        <v>118248</v>
      </c>
      <c r="E101" s="55">
        <v>100.49289</v>
      </c>
      <c r="F101" s="55">
        <v>99.7</v>
      </c>
      <c r="H101" s="5"/>
    </row>
    <row r="102" spans="1:8" x14ac:dyDescent="0.25">
      <c r="A102" s="11" t="s">
        <v>96</v>
      </c>
      <c r="B102" s="263">
        <v>3.5995900000000001</v>
      </c>
      <c r="C102" s="55"/>
      <c r="D102" s="12"/>
      <c r="E102" s="55"/>
      <c r="F102" s="55"/>
      <c r="H102" s="5"/>
    </row>
    <row r="103" spans="1:8" x14ac:dyDescent="0.25">
      <c r="A103" s="11" t="s">
        <v>97</v>
      </c>
      <c r="B103" s="263">
        <v>2.9781</v>
      </c>
      <c r="C103" s="55">
        <v>1.0011300000000001</v>
      </c>
      <c r="D103" s="12">
        <v>11270</v>
      </c>
      <c r="E103" s="55">
        <v>108.82482</v>
      </c>
      <c r="F103" s="55">
        <v>110</v>
      </c>
      <c r="H103" s="5"/>
    </row>
    <row r="104" spans="1:8" x14ac:dyDescent="0.25">
      <c r="A104" s="11" t="s">
        <v>98</v>
      </c>
      <c r="B104" s="340">
        <v>5.2389799999999997</v>
      </c>
      <c r="C104" s="55">
        <v>1.0032300000000001</v>
      </c>
      <c r="D104" s="12">
        <v>1214199</v>
      </c>
      <c r="E104" s="55">
        <v>101.99706999999999</v>
      </c>
      <c r="F104" s="55">
        <v>102.9</v>
      </c>
      <c r="H104" s="5"/>
    </row>
    <row r="105" spans="1:8" x14ac:dyDescent="0.25">
      <c r="A105" s="11" t="s">
        <v>99</v>
      </c>
      <c r="B105" s="317" t="s">
        <v>271</v>
      </c>
      <c r="C105" s="55">
        <v>1.1000000000000001</v>
      </c>
      <c r="D105" s="12">
        <v>577</v>
      </c>
      <c r="E105" s="55">
        <v>99.528099999999995</v>
      </c>
      <c r="F105" s="55">
        <v>96.9</v>
      </c>
      <c r="H105" s="5"/>
    </row>
    <row r="106" spans="1:8" x14ac:dyDescent="0.25">
      <c r="A106" s="11" t="s">
        <v>100</v>
      </c>
      <c r="B106" s="339" t="s">
        <v>271</v>
      </c>
      <c r="C106" s="55"/>
      <c r="D106" s="12"/>
      <c r="E106" s="55"/>
      <c r="F106" s="55">
        <v>92.6</v>
      </c>
      <c r="H106" s="5"/>
    </row>
    <row r="107" spans="1:8" x14ac:dyDescent="0.25">
      <c r="A107" s="11" t="s">
        <v>101</v>
      </c>
      <c r="B107" s="340">
        <v>5.2527100000000004</v>
      </c>
      <c r="C107" s="55">
        <v>0.99053999999999998</v>
      </c>
      <c r="D107" s="12">
        <v>95530</v>
      </c>
      <c r="E107" s="55">
        <v>96.120339999999999</v>
      </c>
      <c r="F107" s="55">
        <v>97.4</v>
      </c>
      <c r="H107" s="5"/>
    </row>
    <row r="108" spans="1:8" x14ac:dyDescent="0.25">
      <c r="A108" s="11" t="s">
        <v>102</v>
      </c>
      <c r="B108" s="317" t="s">
        <v>271</v>
      </c>
      <c r="C108" s="55" t="s">
        <v>271</v>
      </c>
      <c r="D108" s="12" t="s">
        <v>271</v>
      </c>
      <c r="E108" s="55" t="s">
        <v>271</v>
      </c>
      <c r="F108" s="55" t="s">
        <v>271</v>
      </c>
      <c r="H108" s="5"/>
    </row>
    <row r="109" spans="1:8" x14ac:dyDescent="0.25">
      <c r="A109" s="11" t="s">
        <v>103</v>
      </c>
      <c r="B109" s="339"/>
      <c r="C109" s="55">
        <v>1.0214099999999999</v>
      </c>
      <c r="D109" s="12">
        <v>19258</v>
      </c>
      <c r="E109" s="55">
        <v>96.791679999999999</v>
      </c>
      <c r="F109" s="55">
        <v>102</v>
      </c>
      <c r="H109" s="5"/>
    </row>
    <row r="110" spans="1:8" x14ac:dyDescent="0.25">
      <c r="A110" s="11" t="s">
        <v>104</v>
      </c>
      <c r="B110" s="263">
        <v>7.2077299999999997</v>
      </c>
      <c r="C110" s="55">
        <v>0.98829</v>
      </c>
      <c r="D110" s="12">
        <v>6773</v>
      </c>
      <c r="E110" s="55">
        <v>103.79701</v>
      </c>
      <c r="F110" s="55">
        <v>106.3</v>
      </c>
      <c r="H110" s="5"/>
    </row>
    <row r="111" spans="1:8" x14ac:dyDescent="0.25">
      <c r="A111" s="11" t="s">
        <v>105</v>
      </c>
      <c r="B111" s="263">
        <v>2.9378099999999998</v>
      </c>
      <c r="C111" s="55">
        <v>0.95308999999999999</v>
      </c>
      <c r="D111" s="12">
        <v>50332</v>
      </c>
      <c r="E111" s="55">
        <v>102.21501000000001</v>
      </c>
      <c r="F111" s="55">
        <v>95</v>
      </c>
      <c r="H111" s="5"/>
    </row>
    <row r="112" spans="1:8" x14ac:dyDescent="0.25">
      <c r="A112" s="11" t="s">
        <v>106</v>
      </c>
      <c r="B112" s="263">
        <v>5.3372099999999998</v>
      </c>
      <c r="C112" s="55">
        <v>0.99089000000000005</v>
      </c>
      <c r="D112" s="12">
        <v>3890</v>
      </c>
      <c r="E112" s="55">
        <v>98.060100000000006</v>
      </c>
      <c r="F112" s="55">
        <v>100.6</v>
      </c>
      <c r="H112" s="5"/>
    </row>
    <row r="113" spans="1:8" x14ac:dyDescent="0.25">
      <c r="A113" s="11" t="s">
        <v>107</v>
      </c>
      <c r="B113" s="263">
        <v>2.4797699999999998</v>
      </c>
      <c r="C113" s="55">
        <v>0.91244999999999998</v>
      </c>
      <c r="D113" s="12">
        <v>61661</v>
      </c>
      <c r="E113" s="55">
        <v>74.083680000000001</v>
      </c>
      <c r="F113" s="55">
        <v>85.3</v>
      </c>
      <c r="H113" s="5"/>
    </row>
    <row r="114" spans="1:8" x14ac:dyDescent="0.25">
      <c r="A114" s="11" t="s">
        <v>108</v>
      </c>
      <c r="B114" s="263">
        <v>6.3608799999999999</v>
      </c>
      <c r="C114" s="55">
        <v>0.97713000000000005</v>
      </c>
      <c r="D114" s="12">
        <v>64711</v>
      </c>
      <c r="E114" s="55">
        <v>78.912170000000003</v>
      </c>
      <c r="F114" s="55">
        <v>94.1</v>
      </c>
      <c r="H114" s="5"/>
    </row>
    <row r="115" spans="1:8" x14ac:dyDescent="0.25">
      <c r="A115" s="11" t="s">
        <v>109</v>
      </c>
      <c r="B115" s="340">
        <v>3.8262700000000001</v>
      </c>
      <c r="C115" s="55">
        <v>0.92007000000000005</v>
      </c>
      <c r="D115" s="12">
        <v>468085</v>
      </c>
      <c r="E115" s="55">
        <v>58.986460000000001</v>
      </c>
      <c r="F115" s="55">
        <v>78.2</v>
      </c>
      <c r="H115" s="5"/>
    </row>
    <row r="116" spans="1:8" x14ac:dyDescent="0.25">
      <c r="A116" s="11" t="s">
        <v>110</v>
      </c>
      <c r="B116" s="339" t="s">
        <v>271</v>
      </c>
      <c r="C116" s="55"/>
      <c r="D116" s="12" t="s">
        <v>271</v>
      </c>
      <c r="E116" s="55" t="s">
        <v>271</v>
      </c>
      <c r="F116" s="55"/>
      <c r="H116" s="5"/>
    </row>
    <row r="117" spans="1:8" x14ac:dyDescent="0.25">
      <c r="A117" s="11" t="s">
        <v>111</v>
      </c>
      <c r="B117" s="263">
        <v>2.5560399999999999</v>
      </c>
      <c r="C117" s="55">
        <v>1.0241899999999999</v>
      </c>
      <c r="D117" s="12">
        <v>13</v>
      </c>
      <c r="E117" s="55">
        <v>100.25189</v>
      </c>
      <c r="F117" s="55">
        <v>103.1</v>
      </c>
      <c r="H117" s="5"/>
    </row>
    <row r="118" spans="1:8" x14ac:dyDescent="0.25">
      <c r="A118" s="11" t="s">
        <v>112</v>
      </c>
      <c r="B118" s="263">
        <v>4.2180499999999999</v>
      </c>
      <c r="C118" s="55">
        <v>0.99711000000000005</v>
      </c>
      <c r="D118" s="12">
        <v>273</v>
      </c>
      <c r="E118" s="55">
        <v>101.88997999999999</v>
      </c>
      <c r="F118" s="55">
        <v>104.1</v>
      </c>
      <c r="H118" s="5"/>
    </row>
    <row r="119" spans="1:8" x14ac:dyDescent="0.25">
      <c r="A119" s="11" t="s">
        <v>113</v>
      </c>
      <c r="B119" s="263">
        <v>3.9154800000000001</v>
      </c>
      <c r="C119" s="55">
        <v>1.0063599999999999</v>
      </c>
      <c r="D119" s="12">
        <v>436</v>
      </c>
      <c r="E119" s="55">
        <v>79.075429999999997</v>
      </c>
      <c r="F119" s="55">
        <v>105.4</v>
      </c>
      <c r="H119" s="5"/>
    </row>
    <row r="120" spans="1:8" x14ac:dyDescent="0.25">
      <c r="A120" s="11" t="s">
        <v>114</v>
      </c>
      <c r="B120" s="340">
        <v>3.0831</v>
      </c>
      <c r="C120" s="55">
        <v>1</v>
      </c>
      <c r="D120" s="12">
        <v>261</v>
      </c>
      <c r="E120" s="55">
        <v>105.10948999999999</v>
      </c>
      <c r="F120" s="55">
        <v>107.6</v>
      </c>
      <c r="H120" s="5"/>
    </row>
    <row r="121" spans="1:8" x14ac:dyDescent="0.25">
      <c r="A121" s="11" t="s">
        <v>116</v>
      </c>
      <c r="B121" s="263">
        <v>2.5682100000000001</v>
      </c>
      <c r="C121" s="55">
        <v>0.99724999999999997</v>
      </c>
      <c r="D121" s="12" t="s">
        <v>271</v>
      </c>
      <c r="E121" s="55">
        <v>67.578429999999997</v>
      </c>
      <c r="F121" s="55">
        <v>103.5</v>
      </c>
      <c r="H121" s="5"/>
    </row>
    <row r="122" spans="1:8" x14ac:dyDescent="0.25">
      <c r="A122" s="11" t="s">
        <v>117</v>
      </c>
      <c r="B122" s="263">
        <v>4.0313299999999996</v>
      </c>
      <c r="C122" s="55">
        <v>1.02003</v>
      </c>
      <c r="D122" s="12"/>
      <c r="E122" s="55">
        <v>76.902169999999998</v>
      </c>
      <c r="F122" s="55">
        <v>106.1</v>
      </c>
      <c r="H122" s="5"/>
    </row>
    <row r="123" spans="1:8" x14ac:dyDescent="0.25">
      <c r="A123" s="11" t="s">
        <v>118</v>
      </c>
      <c r="B123" s="263">
        <v>4.8275399999999999</v>
      </c>
      <c r="C123" s="55">
        <v>1</v>
      </c>
      <c r="D123" s="12">
        <v>41794</v>
      </c>
      <c r="E123" s="55">
        <v>99.154740000000004</v>
      </c>
      <c r="F123" s="55">
        <v>98.4</v>
      </c>
      <c r="H123" s="5"/>
    </row>
    <row r="124" spans="1:8" x14ac:dyDescent="0.25">
      <c r="A124" s="11" t="s">
        <v>119</v>
      </c>
      <c r="B124" s="263">
        <v>4.2519900000000002</v>
      </c>
      <c r="C124" s="55">
        <v>0.96963999999999995</v>
      </c>
      <c r="D124" s="12">
        <v>219</v>
      </c>
      <c r="E124" s="55">
        <v>94.678960000000004</v>
      </c>
      <c r="F124" s="55">
        <v>101.9</v>
      </c>
      <c r="H124" s="5"/>
    </row>
    <row r="125" spans="1:8" x14ac:dyDescent="0.25">
      <c r="A125" s="11" t="s">
        <v>120</v>
      </c>
      <c r="B125" s="263">
        <v>3.8013599999999999</v>
      </c>
      <c r="C125" s="55">
        <v>0.89834999999999998</v>
      </c>
      <c r="D125" s="12">
        <v>1037948</v>
      </c>
      <c r="E125" s="55">
        <v>49.557630000000003</v>
      </c>
      <c r="F125" s="55">
        <v>72.099999999999994</v>
      </c>
      <c r="H125" s="5"/>
    </row>
    <row r="126" spans="1:8" x14ac:dyDescent="0.25">
      <c r="A126" s="11" t="s">
        <v>121</v>
      </c>
      <c r="B126" s="263">
        <v>5.2674700000000003</v>
      </c>
      <c r="C126" s="55">
        <v>1</v>
      </c>
      <c r="D126" s="12">
        <v>585</v>
      </c>
      <c r="E126" s="55">
        <v>101.65017</v>
      </c>
      <c r="F126" s="55">
        <v>104.5</v>
      </c>
      <c r="H126" s="5"/>
    </row>
    <row r="127" spans="1:8" x14ac:dyDescent="0.25">
      <c r="A127" s="11" t="s">
        <v>122</v>
      </c>
      <c r="B127" s="317" t="s">
        <v>271</v>
      </c>
      <c r="C127" s="55">
        <v>0.99353000000000002</v>
      </c>
      <c r="D127" s="12">
        <v>1909</v>
      </c>
      <c r="E127" s="55">
        <v>76.885810000000006</v>
      </c>
      <c r="F127" s="55">
        <v>86</v>
      </c>
      <c r="H127" s="5"/>
    </row>
    <row r="128" spans="1:8" x14ac:dyDescent="0.25">
      <c r="A128" s="11" t="s">
        <v>123</v>
      </c>
      <c r="B128" s="263">
        <v>2.6310699999999998</v>
      </c>
      <c r="C128" s="55">
        <v>1.0558399999999999</v>
      </c>
      <c r="D128" s="12">
        <v>153801</v>
      </c>
      <c r="E128" s="55">
        <v>68.185990000000004</v>
      </c>
      <c r="F128" s="55">
        <v>74.400000000000006</v>
      </c>
      <c r="H128" s="5"/>
    </row>
    <row r="129" spans="1:8" x14ac:dyDescent="0.25">
      <c r="A129" s="11" t="s">
        <v>124</v>
      </c>
      <c r="B129" s="263">
        <v>5.0231300000000001</v>
      </c>
      <c r="C129" s="55">
        <v>1.0199</v>
      </c>
      <c r="D129" s="12">
        <v>3496</v>
      </c>
      <c r="E129" s="55">
        <v>98.159000000000006</v>
      </c>
      <c r="F129" s="55">
        <v>105.5</v>
      </c>
      <c r="H129" s="5"/>
    </row>
    <row r="130" spans="1:8" x14ac:dyDescent="0.25">
      <c r="A130" s="11" t="s">
        <v>125</v>
      </c>
      <c r="B130" s="263">
        <v>5.2394600000000002</v>
      </c>
      <c r="C130" s="55">
        <v>0.99365999999999999</v>
      </c>
      <c r="D130" s="12">
        <v>139577</v>
      </c>
      <c r="E130" s="55">
        <v>101.33266999999999</v>
      </c>
      <c r="F130" s="55">
        <v>110.9</v>
      </c>
      <c r="H130" s="5"/>
    </row>
    <row r="131" spans="1:8" x14ac:dyDescent="0.25">
      <c r="A131" s="11" t="s">
        <v>126</v>
      </c>
      <c r="B131" s="263">
        <v>12.4595</v>
      </c>
      <c r="C131" s="55">
        <v>0.99112</v>
      </c>
      <c r="D131" s="12">
        <v>2303</v>
      </c>
      <c r="E131" s="55" t="s">
        <v>271</v>
      </c>
      <c r="F131" s="55">
        <v>91.8</v>
      </c>
      <c r="H131" s="5"/>
    </row>
    <row r="132" spans="1:8" x14ac:dyDescent="0.25">
      <c r="A132" s="11" t="s">
        <v>127</v>
      </c>
      <c r="B132" s="263">
        <v>6.6612999999999998</v>
      </c>
      <c r="C132" s="55">
        <v>1.00068</v>
      </c>
      <c r="D132" s="12">
        <v>15706</v>
      </c>
      <c r="E132" s="55">
        <v>89.905649999999994</v>
      </c>
      <c r="F132" s="55">
        <v>88.7</v>
      </c>
      <c r="H132" s="5"/>
    </row>
    <row r="133" spans="1:8" x14ac:dyDescent="0.25">
      <c r="A133" s="11" t="s">
        <v>128</v>
      </c>
      <c r="B133" s="263">
        <v>1.3710199999999999</v>
      </c>
      <c r="C133" s="55"/>
      <c r="D133" s="12" t="s">
        <v>271</v>
      </c>
      <c r="E133" s="55" t="s">
        <v>271</v>
      </c>
      <c r="F133" s="55" t="s">
        <v>271</v>
      </c>
      <c r="H133" s="5"/>
    </row>
    <row r="134" spans="1:8" x14ac:dyDescent="0.25">
      <c r="A134" s="11" t="s">
        <v>129</v>
      </c>
      <c r="B134" s="263">
        <v>4.0664199999999999</v>
      </c>
      <c r="C134" s="55">
        <v>0.97996000000000005</v>
      </c>
      <c r="D134" s="12">
        <v>3169</v>
      </c>
      <c r="E134" s="55">
        <v>92.550740000000005</v>
      </c>
      <c r="F134" s="55">
        <v>101.8</v>
      </c>
      <c r="H134" s="5"/>
    </row>
    <row r="135" spans="1:8" x14ac:dyDescent="0.25">
      <c r="A135" s="11" t="s">
        <v>130</v>
      </c>
      <c r="B135" s="317" t="s">
        <v>271</v>
      </c>
      <c r="C135" s="55">
        <v>0.98012999999999995</v>
      </c>
      <c r="D135" s="12">
        <v>1473</v>
      </c>
      <c r="E135" s="55">
        <v>90.352429999999998</v>
      </c>
      <c r="F135" s="55">
        <v>96.7</v>
      </c>
      <c r="H135" s="5"/>
    </row>
    <row r="136" spans="1:8" x14ac:dyDescent="0.25">
      <c r="A136" s="11" t="s">
        <v>131</v>
      </c>
      <c r="B136" s="317"/>
      <c r="C136" s="55">
        <v>0.95499000000000001</v>
      </c>
      <c r="D136" s="12">
        <v>117890</v>
      </c>
      <c r="E136" s="55">
        <v>92.714079999999996</v>
      </c>
      <c r="F136" s="55">
        <v>107.2</v>
      </c>
      <c r="H136" s="5"/>
    </row>
    <row r="137" spans="1:8" x14ac:dyDescent="0.25">
      <c r="A137" s="11" t="s">
        <v>132</v>
      </c>
      <c r="B137" s="263">
        <v>6.4800899999999997</v>
      </c>
      <c r="C137" s="55">
        <v>0.91740999999999995</v>
      </c>
      <c r="D137" s="12">
        <v>728531</v>
      </c>
      <c r="E137" s="55">
        <v>46.384239999999998</v>
      </c>
      <c r="F137" s="55">
        <v>86.8</v>
      </c>
      <c r="H137" s="5"/>
    </row>
    <row r="138" spans="1:8" x14ac:dyDescent="0.25">
      <c r="A138" s="11" t="s">
        <v>133</v>
      </c>
      <c r="B138" s="263">
        <v>2.1657000000000002</v>
      </c>
      <c r="C138" s="55">
        <v>0.9</v>
      </c>
      <c r="D138" s="12">
        <v>109055</v>
      </c>
      <c r="E138" s="55">
        <v>96.392920000000004</v>
      </c>
      <c r="F138" s="55">
        <v>93.8</v>
      </c>
      <c r="H138" s="5"/>
    </row>
    <row r="139" spans="1:8" x14ac:dyDescent="0.25">
      <c r="A139" s="11" t="s">
        <v>134</v>
      </c>
      <c r="B139" s="263">
        <v>3.1031499999999999</v>
      </c>
      <c r="C139" s="55">
        <v>0.96669000000000005</v>
      </c>
      <c r="D139" s="12">
        <v>8724</v>
      </c>
      <c r="E139" s="55">
        <v>77.50206</v>
      </c>
      <c r="F139" s="55">
        <v>112.5</v>
      </c>
      <c r="H139" s="5"/>
    </row>
    <row r="140" spans="1:8" x14ac:dyDescent="0.25">
      <c r="A140" s="16" t="s">
        <v>741</v>
      </c>
      <c r="B140" s="263"/>
      <c r="C140" s="55">
        <v>0.92</v>
      </c>
      <c r="D140" s="12">
        <v>263</v>
      </c>
      <c r="E140" s="55">
        <v>120</v>
      </c>
      <c r="F140" s="55">
        <v>94.6</v>
      </c>
      <c r="H140" s="5"/>
    </row>
    <row r="141" spans="1:8" x14ac:dyDescent="0.25">
      <c r="A141" s="11" t="s">
        <v>135</v>
      </c>
      <c r="B141" s="263">
        <v>5.0956200000000003</v>
      </c>
      <c r="C141" s="55">
        <v>1.08196</v>
      </c>
      <c r="D141" s="12">
        <v>159211</v>
      </c>
      <c r="E141" s="55">
        <v>112.75775</v>
      </c>
      <c r="F141" s="55">
        <v>118.2</v>
      </c>
      <c r="H141" s="5"/>
    </row>
    <row r="142" spans="1:8" x14ac:dyDescent="0.25">
      <c r="A142" s="11" t="s">
        <v>136</v>
      </c>
      <c r="B142" s="263">
        <v>5.3994200000000001</v>
      </c>
      <c r="C142" s="55">
        <v>0.99209000000000003</v>
      </c>
      <c r="D142" s="12"/>
      <c r="E142" s="55" t="s">
        <v>271</v>
      </c>
      <c r="F142" s="55">
        <v>113.7</v>
      </c>
      <c r="H142" s="5"/>
    </row>
    <row r="143" spans="1:8" x14ac:dyDescent="0.25">
      <c r="A143" s="11" t="s">
        <v>137</v>
      </c>
      <c r="B143" s="317" t="s">
        <v>271</v>
      </c>
      <c r="C143" s="55" t="s">
        <v>271</v>
      </c>
      <c r="D143" s="12" t="s">
        <v>271</v>
      </c>
      <c r="E143" s="55" t="s">
        <v>271</v>
      </c>
      <c r="F143" s="55" t="s">
        <v>271</v>
      </c>
      <c r="H143" s="5"/>
    </row>
    <row r="144" spans="1:8" x14ac:dyDescent="0.25">
      <c r="A144" s="11" t="s">
        <v>138</v>
      </c>
      <c r="B144" s="263">
        <v>6.3037400000000003</v>
      </c>
      <c r="C144" s="55">
        <v>1.00299</v>
      </c>
      <c r="D144" s="12">
        <v>5637</v>
      </c>
      <c r="E144" s="55" t="s">
        <v>271</v>
      </c>
      <c r="F144" s="55">
        <v>100</v>
      </c>
      <c r="H144" s="5"/>
    </row>
    <row r="145" spans="1:8" x14ac:dyDescent="0.25">
      <c r="A145" s="11" t="s">
        <v>139</v>
      </c>
      <c r="B145" s="263">
        <v>4.3487900000000002</v>
      </c>
      <c r="C145" s="55"/>
      <c r="D145" s="12"/>
      <c r="E145" s="55"/>
      <c r="F145" s="55">
        <v>100.3</v>
      </c>
      <c r="H145" s="5"/>
    </row>
    <row r="146" spans="1:8" x14ac:dyDescent="0.25">
      <c r="A146" s="11" t="s">
        <v>140</v>
      </c>
      <c r="B146" s="263">
        <v>4.4517499999999997</v>
      </c>
      <c r="C146" s="55">
        <v>0.85631000000000002</v>
      </c>
      <c r="D146" s="12">
        <v>1223142</v>
      </c>
      <c r="E146" s="55">
        <v>73.214349999999996</v>
      </c>
      <c r="F146" s="55">
        <v>60.3</v>
      </c>
      <c r="H146" s="5"/>
    </row>
    <row r="147" spans="1:8" x14ac:dyDescent="0.25">
      <c r="A147" s="11" t="s">
        <v>141</v>
      </c>
      <c r="B147" s="317" t="s">
        <v>271</v>
      </c>
      <c r="C147" s="55">
        <v>0.91588000000000003</v>
      </c>
      <c r="D147" s="12"/>
      <c r="E147" s="55"/>
      <c r="F147" s="55">
        <v>72.8</v>
      </c>
      <c r="H147" s="5"/>
    </row>
    <row r="148" spans="1:8" x14ac:dyDescent="0.25">
      <c r="A148" s="11" t="s">
        <v>738</v>
      </c>
      <c r="B148" s="317" t="s">
        <v>271</v>
      </c>
      <c r="C148" s="55">
        <v>0.98434999999999995</v>
      </c>
      <c r="D148" s="12">
        <v>9608</v>
      </c>
      <c r="E148" s="55">
        <v>91.277979999999999</v>
      </c>
      <c r="F148" s="55">
        <v>89.9</v>
      </c>
      <c r="H148" s="5"/>
    </row>
    <row r="149" spans="1:8" x14ac:dyDescent="0.25">
      <c r="A149" s="11" t="s">
        <v>142</v>
      </c>
      <c r="B149" s="339" t="s">
        <v>271</v>
      </c>
      <c r="C149" s="55" t="s">
        <v>271</v>
      </c>
      <c r="D149" s="12" t="s">
        <v>271</v>
      </c>
      <c r="E149" s="55" t="s">
        <v>271</v>
      </c>
      <c r="F149" s="55" t="s">
        <v>271</v>
      </c>
      <c r="H149" s="5"/>
    </row>
    <row r="150" spans="1:8" x14ac:dyDescent="0.25">
      <c r="A150" s="11" t="s">
        <v>143</v>
      </c>
      <c r="B150" s="263">
        <v>7.5524699999999996</v>
      </c>
      <c r="C150" s="55">
        <v>0.99912000000000001</v>
      </c>
      <c r="D150" s="12">
        <v>848</v>
      </c>
      <c r="E150" s="55">
        <v>100.85543</v>
      </c>
      <c r="F150" s="55">
        <v>101.2</v>
      </c>
      <c r="H150" s="5"/>
    </row>
    <row r="151" spans="1:8" x14ac:dyDescent="0.25">
      <c r="A151" s="11" t="s">
        <v>144</v>
      </c>
      <c r="B151" s="263">
        <v>6.6739300000000004</v>
      </c>
      <c r="C151" s="55">
        <v>1</v>
      </c>
      <c r="D151" s="12">
        <v>4477</v>
      </c>
      <c r="E151" s="55">
        <v>107.64055999999999</v>
      </c>
      <c r="F151" s="55">
        <v>107.2</v>
      </c>
      <c r="H151" s="5"/>
    </row>
    <row r="152" spans="1:8" x14ac:dyDescent="0.25">
      <c r="A152" s="11" t="s">
        <v>145</v>
      </c>
      <c r="B152" s="340">
        <v>2.7604799999999998</v>
      </c>
      <c r="C152" s="55">
        <v>0.9</v>
      </c>
      <c r="D152" s="12">
        <v>5324181</v>
      </c>
      <c r="E152" s="55">
        <v>71.345529999999997</v>
      </c>
      <c r="F152" s="55">
        <v>82.5</v>
      </c>
      <c r="H152" s="5"/>
    </row>
    <row r="153" spans="1:8" x14ac:dyDescent="0.25">
      <c r="A153" s="11" t="s">
        <v>146</v>
      </c>
      <c r="B153" s="339" t="s">
        <v>271</v>
      </c>
      <c r="C153" s="55">
        <v>0.95964000000000005</v>
      </c>
      <c r="D153" s="12">
        <v>8</v>
      </c>
      <c r="E153" s="55">
        <v>95.90164</v>
      </c>
      <c r="F153" s="55">
        <v>112.2</v>
      </c>
      <c r="H153" s="5"/>
    </row>
    <row r="154" spans="1:8" x14ac:dyDescent="0.25">
      <c r="A154" s="11" t="s">
        <v>147</v>
      </c>
      <c r="B154" s="340">
        <v>3.1590099999999999</v>
      </c>
      <c r="C154" s="55">
        <v>0.97089999999999999</v>
      </c>
      <c r="D154" s="12">
        <v>53667</v>
      </c>
      <c r="E154" s="55">
        <v>96.669939999999997</v>
      </c>
      <c r="F154" s="55">
        <v>93.5</v>
      </c>
      <c r="H154" s="5"/>
    </row>
    <row r="155" spans="1:8" x14ac:dyDescent="0.25">
      <c r="A155" s="11" t="s">
        <v>148</v>
      </c>
      <c r="B155" s="339" t="s">
        <v>271</v>
      </c>
      <c r="C155" s="55">
        <v>0.91234000000000004</v>
      </c>
      <c r="D155" s="12">
        <v>254607</v>
      </c>
      <c r="E155" s="55">
        <v>79.281729999999996</v>
      </c>
      <c r="F155" s="55">
        <v>102.9</v>
      </c>
      <c r="H155" s="5"/>
    </row>
    <row r="156" spans="1:8" x14ac:dyDescent="0.25">
      <c r="A156" s="11" t="s">
        <v>149</v>
      </c>
      <c r="B156" s="263">
        <v>4.5203699999999998</v>
      </c>
      <c r="C156" s="55">
        <v>0.96874000000000005</v>
      </c>
      <c r="D156" s="12">
        <v>169579</v>
      </c>
      <c r="E156" s="55">
        <v>88.661190000000005</v>
      </c>
      <c r="F156" s="55">
        <v>88.6</v>
      </c>
      <c r="H156" s="5"/>
    </row>
    <row r="157" spans="1:8" x14ac:dyDescent="0.25">
      <c r="A157" s="11" t="s">
        <v>150</v>
      </c>
      <c r="B157" s="340">
        <v>3.9239600000000001</v>
      </c>
      <c r="C157" s="55">
        <v>1.0001199999999999</v>
      </c>
      <c r="D157" s="12">
        <v>23256</v>
      </c>
      <c r="E157" s="55">
        <v>95.208089999999999</v>
      </c>
      <c r="F157" s="55">
        <v>102.4</v>
      </c>
      <c r="H157" s="5"/>
    </row>
    <row r="158" spans="1:8" x14ac:dyDescent="0.25">
      <c r="A158" s="11" t="s">
        <v>151</v>
      </c>
      <c r="B158" s="339"/>
      <c r="C158" s="55">
        <v>1.00061</v>
      </c>
      <c r="D158" s="12">
        <v>586284</v>
      </c>
      <c r="E158" s="55">
        <v>104.01241</v>
      </c>
      <c r="F158" s="55">
        <v>105</v>
      </c>
      <c r="H158" s="5"/>
    </row>
    <row r="159" spans="1:8" x14ac:dyDescent="0.25">
      <c r="A159" s="11" t="s">
        <v>152</v>
      </c>
      <c r="B159" s="263">
        <v>4.81454</v>
      </c>
      <c r="C159" s="55">
        <v>1.00214</v>
      </c>
      <c r="D159" s="12">
        <v>99207</v>
      </c>
      <c r="E159" s="55">
        <v>100.16309</v>
      </c>
      <c r="F159" s="55">
        <v>106.9</v>
      </c>
      <c r="H159" s="5"/>
    </row>
    <row r="160" spans="1:8" x14ac:dyDescent="0.25">
      <c r="A160" s="11" t="s">
        <v>153</v>
      </c>
      <c r="B160" s="263">
        <v>4.8829399999999996</v>
      </c>
      <c r="C160" s="55">
        <v>0.96453</v>
      </c>
      <c r="D160" s="12">
        <v>21663</v>
      </c>
      <c r="E160" s="55" t="s">
        <v>271</v>
      </c>
      <c r="F160" s="55">
        <v>109</v>
      </c>
      <c r="H160" s="5"/>
    </row>
    <row r="161" spans="1:8" x14ac:dyDescent="0.25">
      <c r="A161" s="11" t="s">
        <v>154</v>
      </c>
      <c r="B161" s="263">
        <v>6.0726599999999999</v>
      </c>
      <c r="C161" s="55">
        <v>1.0201499999999999</v>
      </c>
      <c r="D161" s="12">
        <v>53593</v>
      </c>
      <c r="E161" s="55">
        <v>76.231899999999996</v>
      </c>
      <c r="F161" s="55">
        <v>88.7</v>
      </c>
      <c r="H161" s="5"/>
    </row>
    <row r="162" spans="1:8" x14ac:dyDescent="0.25">
      <c r="A162" s="11" t="s">
        <v>155</v>
      </c>
      <c r="B162" s="263">
        <v>2.8522699999999999</v>
      </c>
      <c r="C162" s="55">
        <v>0.95457000000000003</v>
      </c>
      <c r="D162" s="12">
        <v>1873</v>
      </c>
      <c r="E162" s="55">
        <v>95.624049999999997</v>
      </c>
      <c r="F162" s="55">
        <v>101.2</v>
      </c>
      <c r="H162" s="5"/>
    </row>
    <row r="163" spans="1:8" x14ac:dyDescent="0.25">
      <c r="A163" s="11" t="s">
        <v>156</v>
      </c>
      <c r="B163" s="263">
        <v>3.1064500000000002</v>
      </c>
      <c r="C163" s="55">
        <v>0.98090999999999995</v>
      </c>
      <c r="D163" s="12">
        <v>104542</v>
      </c>
      <c r="E163" s="55">
        <v>91.958340000000007</v>
      </c>
      <c r="F163" s="55">
        <v>90.8</v>
      </c>
      <c r="H163" s="5"/>
    </row>
    <row r="164" spans="1:8" x14ac:dyDescent="0.25">
      <c r="A164" s="11" t="s">
        <v>157</v>
      </c>
      <c r="B164" s="263">
        <v>3.8202500000000001</v>
      </c>
      <c r="C164" s="55">
        <v>1.0059400000000001</v>
      </c>
      <c r="D164" s="12">
        <v>146591</v>
      </c>
      <c r="E164" s="55">
        <v>97.876589999999993</v>
      </c>
      <c r="F164" s="55">
        <v>101.5</v>
      </c>
      <c r="H164" s="5"/>
    </row>
    <row r="165" spans="1:8" x14ac:dyDescent="0.25">
      <c r="A165" s="11" t="s">
        <v>158</v>
      </c>
      <c r="B165" s="263">
        <v>3.2057000000000002</v>
      </c>
      <c r="C165" s="55">
        <v>1.0222</v>
      </c>
      <c r="D165" s="12">
        <v>115483</v>
      </c>
      <c r="E165" s="55">
        <v>75.969859999999997</v>
      </c>
      <c r="F165" s="55">
        <v>106.7</v>
      </c>
      <c r="H165" s="5"/>
    </row>
    <row r="166" spans="1:8" x14ac:dyDescent="0.25">
      <c r="A166" s="11" t="s">
        <v>159</v>
      </c>
      <c r="B166" s="263">
        <v>4.0810500000000003</v>
      </c>
      <c r="C166" s="55">
        <v>1.0019199999999999</v>
      </c>
      <c r="D166" s="12">
        <v>1154</v>
      </c>
      <c r="E166" s="55">
        <v>100.85983</v>
      </c>
      <c r="F166" s="55">
        <v>107</v>
      </c>
      <c r="H166" s="5"/>
    </row>
    <row r="167" spans="1:8" x14ac:dyDescent="0.25">
      <c r="A167" s="11" t="s">
        <v>160</v>
      </c>
      <c r="B167" s="263">
        <v>2.3829199999999999</v>
      </c>
      <c r="C167" s="55">
        <v>0.98706000000000005</v>
      </c>
      <c r="D167" s="12">
        <v>117</v>
      </c>
      <c r="E167" s="55">
        <v>95.316800000000001</v>
      </c>
      <c r="F167" s="55">
        <v>93.4</v>
      </c>
      <c r="H167" s="5"/>
    </row>
    <row r="168" spans="1:8" x14ac:dyDescent="0.25">
      <c r="A168" s="11" t="s">
        <v>161</v>
      </c>
      <c r="B168" s="340">
        <v>5.0753300000000001</v>
      </c>
      <c r="C168" s="55">
        <v>0.95640999999999998</v>
      </c>
      <c r="D168" s="12">
        <v>1013</v>
      </c>
      <c r="E168" s="55">
        <v>86.721369999999993</v>
      </c>
      <c r="F168" s="55">
        <v>109.3</v>
      </c>
      <c r="H168" s="5"/>
    </row>
    <row r="169" spans="1:8" x14ac:dyDescent="0.25">
      <c r="A169" s="11" t="s">
        <v>162</v>
      </c>
      <c r="B169" s="339"/>
      <c r="C169" s="55">
        <v>0.99170000000000003</v>
      </c>
      <c r="D169" s="12">
        <v>80255</v>
      </c>
      <c r="E169" s="55">
        <v>114.3583</v>
      </c>
      <c r="F169" s="55">
        <v>118.3</v>
      </c>
      <c r="H169" s="5"/>
    </row>
    <row r="170" spans="1:8" x14ac:dyDescent="0.25">
      <c r="A170" s="11" t="s">
        <v>163</v>
      </c>
      <c r="B170" s="263">
        <v>6.1955999999999998</v>
      </c>
      <c r="C170" s="55">
        <v>1.2</v>
      </c>
      <c r="D170" s="12">
        <v>628099</v>
      </c>
      <c r="E170" s="55">
        <v>60.18647</v>
      </c>
      <c r="F170" s="55">
        <v>72.599999999999994</v>
      </c>
      <c r="H170" s="5"/>
    </row>
    <row r="171" spans="1:8" x14ac:dyDescent="0.25">
      <c r="A171" s="11" t="s">
        <v>164</v>
      </c>
      <c r="B171" s="263">
        <v>3.86178</v>
      </c>
      <c r="C171" s="55">
        <v>1.00448</v>
      </c>
      <c r="D171" s="12">
        <v>3860</v>
      </c>
      <c r="E171" s="55">
        <v>99.033869999999993</v>
      </c>
      <c r="F171" s="55">
        <v>100.3</v>
      </c>
      <c r="H171" s="5"/>
    </row>
    <row r="172" spans="1:8" x14ac:dyDescent="0.25">
      <c r="A172" s="11" t="s">
        <v>165</v>
      </c>
      <c r="B172" s="263">
        <v>4.4183199999999996</v>
      </c>
      <c r="C172" s="55">
        <v>1.0105</v>
      </c>
      <c r="D172" s="12"/>
      <c r="E172" s="55">
        <v>126.51888</v>
      </c>
      <c r="F172" s="55">
        <v>116.4</v>
      </c>
      <c r="H172" s="5"/>
    </row>
    <row r="173" spans="1:8" x14ac:dyDescent="0.25">
      <c r="A173" s="11" t="s">
        <v>166</v>
      </c>
      <c r="B173" s="263">
        <v>4.6367200000000004</v>
      </c>
      <c r="C173" s="55">
        <v>0.99585000000000001</v>
      </c>
      <c r="D173" s="12">
        <v>10119</v>
      </c>
      <c r="E173" s="55">
        <v>68.286519999999996</v>
      </c>
      <c r="F173" s="55">
        <v>101.3</v>
      </c>
      <c r="H173" s="5"/>
    </row>
    <row r="174" spans="1:8" x14ac:dyDescent="0.25">
      <c r="A174" s="11" t="s">
        <v>167</v>
      </c>
      <c r="B174" s="340">
        <v>2.8976899999999999</v>
      </c>
      <c r="C174" s="55">
        <v>1</v>
      </c>
      <c r="D174" s="12">
        <v>138</v>
      </c>
      <c r="E174" s="55">
        <v>99.789270000000002</v>
      </c>
      <c r="F174" s="55">
        <v>102.1</v>
      </c>
      <c r="H174" s="5"/>
    </row>
    <row r="175" spans="1:8" x14ac:dyDescent="0.25">
      <c r="A175" s="11" t="s">
        <v>168</v>
      </c>
      <c r="B175" s="339" t="s">
        <v>271</v>
      </c>
      <c r="C175" s="55" t="s">
        <v>271</v>
      </c>
      <c r="D175" s="12" t="s">
        <v>271</v>
      </c>
      <c r="E175" s="55" t="s">
        <v>271</v>
      </c>
      <c r="F175" s="55" t="s">
        <v>271</v>
      </c>
      <c r="H175" s="5"/>
    </row>
    <row r="176" spans="1:8" x14ac:dyDescent="0.25">
      <c r="A176" s="11" t="s">
        <v>169</v>
      </c>
      <c r="B176" s="263">
        <v>4.6497799999999998</v>
      </c>
      <c r="C176" s="55">
        <v>0.98333000000000004</v>
      </c>
      <c r="D176" s="12" t="s">
        <v>271</v>
      </c>
      <c r="E176" s="55">
        <v>92.503979999999999</v>
      </c>
      <c r="F176" s="55">
        <v>96.7</v>
      </c>
      <c r="H176" s="5"/>
    </row>
    <row r="177" spans="1:8" x14ac:dyDescent="0.25">
      <c r="A177" s="11" t="s">
        <v>170</v>
      </c>
      <c r="B177" s="263">
        <v>4.9115599999999997</v>
      </c>
      <c r="C177" s="55">
        <v>1.0042899999999999</v>
      </c>
      <c r="D177" s="12">
        <v>2691</v>
      </c>
      <c r="E177" s="55">
        <v>97.341239999999999</v>
      </c>
      <c r="F177" s="55">
        <v>99.4</v>
      </c>
      <c r="H177" s="5"/>
    </row>
    <row r="178" spans="1:8" x14ac:dyDescent="0.25">
      <c r="A178" s="11" t="s">
        <v>171</v>
      </c>
      <c r="B178" s="340">
        <v>9.8606300000000005</v>
      </c>
      <c r="C178" s="55">
        <v>0.97026999999999997</v>
      </c>
      <c r="D178" s="12">
        <v>28887</v>
      </c>
      <c r="E178" s="55">
        <v>87.170860000000005</v>
      </c>
      <c r="F178" s="55">
        <v>102.8</v>
      </c>
      <c r="H178" s="5"/>
    </row>
    <row r="179" spans="1:8" x14ac:dyDescent="0.25">
      <c r="A179" s="11" t="s">
        <v>172</v>
      </c>
      <c r="B179" s="339" t="s">
        <v>271</v>
      </c>
      <c r="C179" s="55"/>
      <c r="D179" s="12" t="s">
        <v>271</v>
      </c>
      <c r="E179" s="55" t="s">
        <v>271</v>
      </c>
      <c r="F179" s="55"/>
      <c r="H179" s="5"/>
    </row>
    <row r="180" spans="1:8" x14ac:dyDescent="0.25">
      <c r="A180" s="11" t="s">
        <v>173</v>
      </c>
      <c r="B180" s="263">
        <v>6.1253500000000001</v>
      </c>
      <c r="C180" s="55">
        <v>0.95216000000000001</v>
      </c>
      <c r="D180" s="12">
        <v>620845</v>
      </c>
      <c r="E180" s="55">
        <v>81.670779999999993</v>
      </c>
      <c r="F180" s="55">
        <v>100.9</v>
      </c>
      <c r="H180" s="5"/>
    </row>
    <row r="181" spans="1:8" x14ac:dyDescent="0.25">
      <c r="A181" s="11" t="s">
        <v>174</v>
      </c>
      <c r="B181" s="263">
        <v>0.98114999999999997</v>
      </c>
      <c r="C181" s="55">
        <v>0.66232999999999997</v>
      </c>
      <c r="D181" s="12">
        <v>1297786</v>
      </c>
      <c r="E181" s="55"/>
      <c r="F181" s="55">
        <v>55.5</v>
      </c>
      <c r="H181" s="5"/>
    </row>
    <row r="182" spans="1:8" x14ac:dyDescent="0.25">
      <c r="A182" s="11" t="s">
        <v>175</v>
      </c>
      <c r="B182" s="263">
        <v>4.2770099999999998</v>
      </c>
      <c r="C182" s="55">
        <v>1.0107200000000001</v>
      </c>
      <c r="D182" s="12">
        <v>42849</v>
      </c>
      <c r="E182" s="55">
        <v>97.178550000000001</v>
      </c>
      <c r="F182" s="55">
        <v>109.2</v>
      </c>
      <c r="H182" s="5"/>
    </row>
    <row r="183" spans="1:8" x14ac:dyDescent="0.25">
      <c r="A183" s="11" t="s">
        <v>176</v>
      </c>
      <c r="B183" s="263">
        <v>2.8073899999999998</v>
      </c>
      <c r="C183" s="55">
        <v>0.97738000000000003</v>
      </c>
      <c r="D183" s="12">
        <v>12056</v>
      </c>
      <c r="E183" s="55">
        <v>101.9329</v>
      </c>
      <c r="F183" s="55">
        <v>100.6</v>
      </c>
      <c r="H183" s="5"/>
    </row>
    <row r="184" spans="1:8" x14ac:dyDescent="0.25">
      <c r="A184" s="11" t="s">
        <v>177</v>
      </c>
      <c r="B184" s="263">
        <v>2.7785299999999999</v>
      </c>
      <c r="C184" s="55"/>
      <c r="D184" s="12"/>
      <c r="E184" s="55"/>
      <c r="F184" s="55"/>
      <c r="H184" s="5"/>
    </row>
    <row r="185" spans="1:8" x14ac:dyDescent="0.25">
      <c r="A185" s="11" t="s">
        <v>178</v>
      </c>
      <c r="B185" s="340">
        <v>5.7102399999999998</v>
      </c>
      <c r="C185" s="55"/>
      <c r="D185" s="12"/>
      <c r="E185" s="55"/>
      <c r="F185" s="55"/>
      <c r="H185" s="5"/>
    </row>
    <row r="186" spans="1:8" x14ac:dyDescent="0.25">
      <c r="A186" s="11" t="s">
        <v>179</v>
      </c>
      <c r="B186" s="339" t="s">
        <v>271</v>
      </c>
      <c r="C186" s="55" t="s">
        <v>271</v>
      </c>
      <c r="D186" s="12" t="s">
        <v>271</v>
      </c>
      <c r="E186" s="55" t="s">
        <v>271</v>
      </c>
      <c r="F186" s="55" t="s">
        <v>271</v>
      </c>
      <c r="H186" s="5"/>
    </row>
    <row r="187" spans="1:8" x14ac:dyDescent="0.25">
      <c r="A187" s="11" t="s">
        <v>180</v>
      </c>
      <c r="B187" s="340">
        <v>5.7504499999999998</v>
      </c>
      <c r="C187" s="55">
        <v>0.96897999999999995</v>
      </c>
      <c r="D187" s="12">
        <v>209</v>
      </c>
      <c r="E187" s="55">
        <v>89.967110000000005</v>
      </c>
      <c r="F187" s="55">
        <v>108.1</v>
      </c>
      <c r="H187" s="5"/>
    </row>
    <row r="188" spans="1:8" x14ac:dyDescent="0.25">
      <c r="A188" s="11" t="s">
        <v>181</v>
      </c>
      <c r="B188" s="317"/>
      <c r="C188" s="55">
        <v>0.89190000000000003</v>
      </c>
      <c r="D188" s="12">
        <v>2519713</v>
      </c>
      <c r="E188" s="55">
        <v>60.171810000000001</v>
      </c>
      <c r="F188" s="55">
        <v>71.2</v>
      </c>
      <c r="H188" s="5"/>
    </row>
    <row r="189" spans="1:8" x14ac:dyDescent="0.25">
      <c r="A189" s="11" t="s">
        <v>182</v>
      </c>
      <c r="B189" s="339" t="s">
        <v>271</v>
      </c>
      <c r="C189" s="55">
        <v>0.97228000000000003</v>
      </c>
      <c r="D189" s="12">
        <v>1363</v>
      </c>
      <c r="E189" s="55">
        <v>99.614170000000001</v>
      </c>
      <c r="F189" s="55">
        <v>117</v>
      </c>
      <c r="H189" s="5"/>
    </row>
    <row r="190" spans="1:8" x14ac:dyDescent="0.25">
      <c r="A190" s="11" t="s">
        <v>184</v>
      </c>
      <c r="B190" s="263">
        <v>7.5513199999999996</v>
      </c>
      <c r="C190" s="55">
        <v>1</v>
      </c>
      <c r="D190" s="12">
        <v>2601</v>
      </c>
      <c r="E190" s="55">
        <v>105.22525</v>
      </c>
      <c r="F190" s="55">
        <v>122.7</v>
      </c>
      <c r="H190" s="5"/>
    </row>
    <row r="191" spans="1:8" x14ac:dyDescent="0.25">
      <c r="A191" s="11" t="s">
        <v>185</v>
      </c>
      <c r="B191" s="263">
        <v>5.1046500000000004</v>
      </c>
      <c r="C191" s="55">
        <v>0.99748999999999999</v>
      </c>
      <c r="D191" s="12">
        <v>1146</v>
      </c>
      <c r="E191" s="55">
        <v>96.612189999999998</v>
      </c>
      <c r="F191" s="55">
        <v>104.8</v>
      </c>
      <c r="H191" s="5"/>
    </row>
    <row r="192" spans="1:8" x14ac:dyDescent="0.25">
      <c r="A192" s="11" t="s">
        <v>186</v>
      </c>
      <c r="B192" s="317"/>
      <c r="C192" s="55">
        <v>0.97465000000000002</v>
      </c>
      <c r="D192" s="12">
        <v>667202</v>
      </c>
      <c r="E192" s="55">
        <v>65.832689999999999</v>
      </c>
      <c r="F192" s="55">
        <v>66.8</v>
      </c>
      <c r="H192" s="5"/>
    </row>
    <row r="193" spans="1:8" x14ac:dyDescent="0.25">
      <c r="A193" s="11" t="s">
        <v>187</v>
      </c>
      <c r="B193" s="263">
        <v>5.2321499999999999</v>
      </c>
      <c r="C193" s="55">
        <v>1.0039400000000001</v>
      </c>
      <c r="D193" s="12">
        <v>11435</v>
      </c>
      <c r="E193" s="55">
        <v>92.369240000000005</v>
      </c>
      <c r="F193" s="55">
        <v>97.6</v>
      </c>
      <c r="H193" s="5"/>
    </row>
    <row r="194" spans="1:8" x14ac:dyDescent="0.25">
      <c r="A194" s="11" t="s">
        <v>188</v>
      </c>
      <c r="B194" s="263">
        <v>3.48143</v>
      </c>
      <c r="C194" s="55">
        <v>1.01427</v>
      </c>
      <c r="D194" s="12">
        <v>2207255</v>
      </c>
      <c r="E194" s="55">
        <v>58.368040000000001</v>
      </c>
      <c r="F194" s="55">
        <v>69</v>
      </c>
      <c r="H194" s="5"/>
    </row>
    <row r="195" spans="1:8" x14ac:dyDescent="0.25">
      <c r="A195" s="11" t="s">
        <v>189</v>
      </c>
      <c r="B195" s="263">
        <v>4.1240199999999998</v>
      </c>
      <c r="C195" s="55">
        <v>0.97989999999999999</v>
      </c>
      <c r="D195" s="12"/>
      <c r="E195" s="55">
        <v>93.360330000000005</v>
      </c>
      <c r="F195" s="55">
        <v>107.2</v>
      </c>
      <c r="H195" s="5"/>
    </row>
    <row r="196" spans="1:8" x14ac:dyDescent="0.25">
      <c r="A196" s="11" t="s">
        <v>190</v>
      </c>
      <c r="B196" s="263">
        <v>2.6888000000000001</v>
      </c>
      <c r="C196" s="55">
        <v>0.98907999999999996</v>
      </c>
      <c r="D196" s="12">
        <v>42619</v>
      </c>
      <c r="E196" s="55">
        <v>95.284469999999999</v>
      </c>
      <c r="F196" s="55">
        <v>98</v>
      </c>
      <c r="H196" s="5"/>
    </row>
    <row r="197" spans="1:8" x14ac:dyDescent="0.25">
      <c r="A197" s="11" t="s">
        <v>191</v>
      </c>
      <c r="B197" s="263">
        <v>5.0632599999999996</v>
      </c>
      <c r="C197" s="55">
        <v>1</v>
      </c>
      <c r="D197" s="12">
        <v>103487</v>
      </c>
      <c r="E197" s="55">
        <v>90.880470000000003</v>
      </c>
      <c r="F197" s="55">
        <v>106.3</v>
      </c>
      <c r="H197" s="5"/>
    </row>
    <row r="198" spans="1:8" x14ac:dyDescent="0.25">
      <c r="A198" s="11" t="s">
        <v>192</v>
      </c>
      <c r="B198" s="317" t="s">
        <v>271</v>
      </c>
      <c r="C198" s="55">
        <v>1.00301</v>
      </c>
      <c r="D198" s="12">
        <v>10</v>
      </c>
      <c r="E198" s="55">
        <v>110.97993</v>
      </c>
      <c r="F198" s="55">
        <v>105.7</v>
      </c>
      <c r="H198" s="5"/>
    </row>
    <row r="199" spans="1:8" x14ac:dyDescent="0.25">
      <c r="A199" s="11" t="s">
        <v>193</v>
      </c>
      <c r="B199" s="317" t="s">
        <v>271</v>
      </c>
      <c r="C199" s="55"/>
      <c r="D199" s="12"/>
      <c r="E199" s="55"/>
      <c r="F199" s="55"/>
      <c r="H199" s="5"/>
    </row>
    <row r="200" spans="1:8" x14ac:dyDescent="0.25">
      <c r="A200" s="11" t="s">
        <v>194</v>
      </c>
      <c r="B200" s="263">
        <v>6.5985699999999996</v>
      </c>
      <c r="C200" s="55">
        <v>0.96852000000000005</v>
      </c>
      <c r="D200" s="12">
        <v>3675</v>
      </c>
      <c r="E200" s="55">
        <v>103.15429</v>
      </c>
      <c r="F200" s="55">
        <v>113.9</v>
      </c>
      <c r="H200" s="5"/>
    </row>
    <row r="201" spans="1:8" x14ac:dyDescent="0.25">
      <c r="A201" s="11" t="s">
        <v>195</v>
      </c>
      <c r="B201" s="263">
        <v>4.2918700000000003</v>
      </c>
      <c r="C201" s="55">
        <v>0.99358999999999997</v>
      </c>
      <c r="D201" s="12">
        <v>294314</v>
      </c>
      <c r="E201" s="55">
        <v>92.456950000000006</v>
      </c>
      <c r="F201" s="55">
        <v>99.6</v>
      </c>
      <c r="H201" s="5"/>
    </row>
    <row r="202" spans="1:8" x14ac:dyDescent="0.25">
      <c r="A202" s="11" t="s">
        <v>196</v>
      </c>
      <c r="B202" s="263">
        <v>3.0492499999999998</v>
      </c>
      <c r="C202" s="55"/>
      <c r="D202" s="12" t="s">
        <v>271</v>
      </c>
      <c r="E202" s="55" t="s">
        <v>271</v>
      </c>
      <c r="F202" s="55">
        <v>80</v>
      </c>
      <c r="H202" s="5"/>
    </row>
    <row r="203" spans="1:8" x14ac:dyDescent="0.25">
      <c r="A203" s="11" t="s">
        <v>197</v>
      </c>
      <c r="B203" s="263">
        <v>3.2652800000000002</v>
      </c>
      <c r="C203" s="55" t="s">
        <v>271</v>
      </c>
      <c r="D203" s="12" t="s">
        <v>271</v>
      </c>
      <c r="E203" s="55" t="s">
        <v>271</v>
      </c>
      <c r="F203" s="55" t="s">
        <v>271</v>
      </c>
      <c r="H203" s="5"/>
    </row>
    <row r="204" spans="1:8" x14ac:dyDescent="0.25">
      <c r="A204" s="11" t="s">
        <v>198</v>
      </c>
      <c r="B204" s="317" t="s">
        <v>271</v>
      </c>
      <c r="C204" s="55">
        <v>1.0143800000000001</v>
      </c>
      <c r="D204" s="12">
        <v>31</v>
      </c>
      <c r="E204" s="55">
        <v>104.04040000000001</v>
      </c>
      <c r="F204" s="55">
        <v>105.1</v>
      </c>
      <c r="H204" s="5"/>
    </row>
    <row r="205" spans="1:8" x14ac:dyDescent="0.25">
      <c r="A205" s="11" t="s">
        <v>199</v>
      </c>
      <c r="B205" s="263">
        <v>2.641</v>
      </c>
      <c r="C205" s="55">
        <v>1.01875</v>
      </c>
      <c r="D205" s="12">
        <v>714319</v>
      </c>
      <c r="E205" s="55">
        <v>50.951790000000003</v>
      </c>
      <c r="F205" s="55"/>
      <c r="H205" s="5"/>
    </row>
    <row r="206" spans="1:8" x14ac:dyDescent="0.25">
      <c r="A206" s="11" t="s">
        <v>200</v>
      </c>
      <c r="B206" s="263">
        <v>5.0143700000000004</v>
      </c>
      <c r="C206" s="55">
        <v>1.0216700000000001</v>
      </c>
      <c r="D206" s="12">
        <v>122010</v>
      </c>
      <c r="E206" s="55">
        <v>103.42966</v>
      </c>
      <c r="F206" s="55">
        <v>99</v>
      </c>
      <c r="H206" s="5"/>
    </row>
    <row r="207" spans="1:8" x14ac:dyDescent="0.25">
      <c r="A207" s="11" t="s">
        <v>201</v>
      </c>
      <c r="B207" s="317" t="s">
        <v>271</v>
      </c>
      <c r="C207" s="55">
        <v>1.00726</v>
      </c>
      <c r="D207" s="12">
        <v>11902</v>
      </c>
      <c r="E207" s="55">
        <v>105.18608999999999</v>
      </c>
      <c r="F207" s="55">
        <v>107</v>
      </c>
      <c r="H207" s="5"/>
    </row>
    <row r="208" spans="1:8" x14ac:dyDescent="0.25">
      <c r="A208" s="11" t="s">
        <v>202</v>
      </c>
      <c r="B208" s="263">
        <v>5.5417899999999998</v>
      </c>
      <c r="C208" s="55">
        <v>0.99651000000000001</v>
      </c>
      <c r="D208" s="12">
        <v>11014</v>
      </c>
      <c r="E208" s="55">
        <v>101.02846</v>
      </c>
      <c r="F208" s="55">
        <v>118.7</v>
      </c>
      <c r="H208" s="5"/>
    </row>
    <row r="209" spans="1:8" x14ac:dyDescent="0.25">
      <c r="A209" s="11" t="s">
        <v>203</v>
      </c>
      <c r="B209" s="263">
        <v>4.9894800000000004</v>
      </c>
      <c r="C209" s="55">
        <v>0.99002000000000001</v>
      </c>
      <c r="D209" s="12">
        <v>1013950</v>
      </c>
      <c r="E209" s="55" t="s">
        <v>271</v>
      </c>
      <c r="F209" s="55">
        <v>101.6</v>
      </c>
      <c r="H209" s="5"/>
    </row>
    <row r="210" spans="1:8" x14ac:dyDescent="0.25">
      <c r="A210" s="11" t="s">
        <v>204</v>
      </c>
      <c r="B210" s="263">
        <v>4.35527</v>
      </c>
      <c r="C210" s="55">
        <v>0.96755000000000002</v>
      </c>
      <c r="D210" s="12">
        <v>4858</v>
      </c>
      <c r="E210" s="55">
        <v>102.20408</v>
      </c>
      <c r="F210" s="55">
        <v>111.1</v>
      </c>
      <c r="H210" s="5"/>
    </row>
    <row r="211" spans="1:8" x14ac:dyDescent="0.25">
      <c r="A211" s="11" t="s">
        <v>205</v>
      </c>
      <c r="B211" s="263">
        <v>6.4133500000000003</v>
      </c>
      <c r="C211" s="55">
        <v>0.97643000000000002</v>
      </c>
      <c r="D211" s="12">
        <v>33682</v>
      </c>
      <c r="E211" s="55">
        <v>97.715670000000003</v>
      </c>
      <c r="F211" s="55">
        <v>99</v>
      </c>
      <c r="H211" s="5"/>
    </row>
    <row r="212" spans="1:8" x14ac:dyDescent="0.25">
      <c r="A212" s="11" t="s">
        <v>206</v>
      </c>
      <c r="B212" s="263">
        <v>4.6953699999999996</v>
      </c>
      <c r="C212" s="55">
        <v>0.97641999999999995</v>
      </c>
      <c r="D212" s="12">
        <v>5103</v>
      </c>
      <c r="E212" s="55">
        <v>93.770259999999993</v>
      </c>
      <c r="F212" s="55">
        <v>101.5</v>
      </c>
      <c r="H212" s="5"/>
    </row>
    <row r="213" spans="1:8" x14ac:dyDescent="0.25">
      <c r="A213" s="11" t="s">
        <v>207</v>
      </c>
      <c r="B213" s="317"/>
      <c r="C213" s="55">
        <v>0.97797000000000001</v>
      </c>
      <c r="D213" s="12">
        <v>485756</v>
      </c>
      <c r="E213" s="55">
        <v>89.102459999999994</v>
      </c>
      <c r="F213" s="55">
        <v>92</v>
      </c>
      <c r="H213" s="5"/>
    </row>
    <row r="214" spans="1:8" x14ac:dyDescent="0.25">
      <c r="A214" s="11" t="s">
        <v>208</v>
      </c>
      <c r="B214" s="263">
        <v>5.6520000000000001</v>
      </c>
      <c r="C214" s="55">
        <v>0.98707</v>
      </c>
      <c r="D214" s="12">
        <v>127071</v>
      </c>
      <c r="E214" s="55">
        <v>104.7572</v>
      </c>
      <c r="F214" s="55">
        <v>104</v>
      </c>
      <c r="H214" s="5"/>
    </row>
    <row r="215" spans="1:8" x14ac:dyDescent="0.25">
      <c r="A215" s="11" t="s">
        <v>209</v>
      </c>
      <c r="B215" s="317" t="s">
        <v>271</v>
      </c>
      <c r="C215" s="55" t="s">
        <v>271</v>
      </c>
      <c r="D215" s="12" t="s">
        <v>271</v>
      </c>
      <c r="E215" s="55" t="s">
        <v>271</v>
      </c>
      <c r="F215" s="55" t="s">
        <v>271</v>
      </c>
      <c r="H215" s="92"/>
    </row>
    <row r="216" spans="1:8" x14ac:dyDescent="0.25">
      <c r="A216" s="11" t="s">
        <v>210</v>
      </c>
      <c r="B216" s="263">
        <v>5.2523400000000002</v>
      </c>
      <c r="C216" s="55">
        <v>0.99285999999999996</v>
      </c>
      <c r="D216" s="12">
        <v>30443</v>
      </c>
      <c r="E216" s="55">
        <v>95.856780000000001</v>
      </c>
      <c r="F216" s="55">
        <v>92.7</v>
      </c>
      <c r="H216" s="5"/>
    </row>
    <row r="217" spans="1:8" x14ac:dyDescent="0.25">
      <c r="A217" s="11" t="s">
        <v>211</v>
      </c>
      <c r="B217" s="317"/>
      <c r="C217" s="55">
        <v>0.9</v>
      </c>
      <c r="D217" s="12">
        <v>703884</v>
      </c>
      <c r="E217" s="55">
        <v>71.587490000000003</v>
      </c>
      <c r="F217" s="55">
        <v>82.2</v>
      </c>
      <c r="H217" s="5"/>
    </row>
    <row r="218" spans="1:8" x14ac:dyDescent="0.25">
      <c r="A218" s="11" t="s">
        <v>212</v>
      </c>
      <c r="B218" s="317"/>
      <c r="C218" s="55">
        <v>1.00647</v>
      </c>
      <c r="D218" s="12">
        <v>363385</v>
      </c>
      <c r="E218" s="55">
        <v>78.651619999999994</v>
      </c>
      <c r="F218" s="55">
        <v>94.1</v>
      </c>
      <c r="H218" s="5"/>
    </row>
    <row r="219" spans="1:8" x14ac:dyDescent="0.25">
      <c r="A219" s="300" t="s">
        <v>213</v>
      </c>
      <c r="B219" s="319">
        <v>7.5306800000000003</v>
      </c>
      <c r="C219" s="305">
        <v>0.98519000000000001</v>
      </c>
      <c r="D219" s="303">
        <v>398579</v>
      </c>
      <c r="E219" s="305">
        <v>88.94717</v>
      </c>
      <c r="F219" s="305">
        <v>92.2</v>
      </c>
      <c r="H219" s="5"/>
    </row>
    <row r="220" spans="1:8" x14ac:dyDescent="0.25">
      <c r="B220" s="32"/>
      <c r="C220" s="32"/>
      <c r="D220" s="32"/>
      <c r="E220" s="32"/>
      <c r="F220" s="32"/>
    </row>
  </sheetData>
  <sortState ref="A5:F219">
    <sortCondition ref="A5:A219"/>
  </sortState>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workbookViewId="0">
      <selection activeCell="D18" sqref="D18"/>
    </sheetView>
  </sheetViews>
  <sheetFormatPr defaultColWidth="11.42578125" defaultRowHeight="15" x14ac:dyDescent="0.25"/>
  <cols>
    <col min="1" max="1" width="19.7109375" style="21" customWidth="1"/>
    <col min="2" max="2" width="24" style="93" customWidth="1"/>
    <col min="3" max="3" width="19.7109375" style="93" customWidth="1"/>
    <col min="4" max="4" width="26.140625" style="93" customWidth="1"/>
    <col min="5" max="5" width="27.7109375" style="93" customWidth="1"/>
    <col min="6" max="16384" width="11.42578125" style="10"/>
  </cols>
  <sheetData>
    <row r="1" spans="1:7" ht="23.25" x14ac:dyDescent="0.35">
      <c r="A1" s="20" t="s">
        <v>296</v>
      </c>
    </row>
    <row r="2" spans="1:7" ht="23.25" x14ac:dyDescent="0.35">
      <c r="A2" s="94"/>
      <c r="B2" s="270"/>
      <c r="C2" s="270"/>
      <c r="D2" s="270"/>
      <c r="E2" s="270"/>
    </row>
    <row r="3" spans="1:7" ht="75" x14ac:dyDescent="0.25">
      <c r="A3" s="67"/>
      <c r="B3" s="24" t="s">
        <v>297</v>
      </c>
      <c r="C3" s="24" t="s">
        <v>298</v>
      </c>
      <c r="D3" s="24" t="s">
        <v>299</v>
      </c>
      <c r="E3" s="24" t="s">
        <v>300</v>
      </c>
      <c r="F3" s="5"/>
      <c r="G3" s="73"/>
    </row>
    <row r="4" spans="1:7" ht="54" customHeight="1" x14ac:dyDescent="0.25">
      <c r="A4" s="72" t="s">
        <v>219</v>
      </c>
      <c r="B4" s="95">
        <v>2014</v>
      </c>
      <c r="C4" s="95">
        <v>2014</v>
      </c>
      <c r="D4" s="95">
        <v>2014</v>
      </c>
      <c r="E4" s="95">
        <v>2015</v>
      </c>
      <c r="F4" s="5"/>
      <c r="G4" s="73"/>
    </row>
    <row r="5" spans="1:7" x14ac:dyDescent="0.25">
      <c r="A5" s="74" t="s">
        <v>0</v>
      </c>
      <c r="B5" s="96">
        <v>0.3</v>
      </c>
      <c r="C5" s="55"/>
      <c r="D5" s="55"/>
      <c r="E5" s="12"/>
      <c r="F5" s="5"/>
      <c r="G5" s="5"/>
    </row>
    <row r="6" spans="1:7" x14ac:dyDescent="0.25">
      <c r="A6" s="74" t="s">
        <v>1</v>
      </c>
      <c r="B6" s="96">
        <v>1.98</v>
      </c>
      <c r="C6" s="55">
        <v>2309.37</v>
      </c>
      <c r="D6" s="55">
        <v>13.93</v>
      </c>
      <c r="E6" s="12"/>
      <c r="F6" s="5"/>
      <c r="G6" s="5"/>
    </row>
    <row r="7" spans="1:7" x14ac:dyDescent="0.25">
      <c r="A7" s="74" t="s">
        <v>2</v>
      </c>
      <c r="B7" s="96">
        <v>3.72</v>
      </c>
      <c r="C7" s="55">
        <v>1356.26</v>
      </c>
      <c r="D7" s="55">
        <v>10.75</v>
      </c>
      <c r="E7" s="12">
        <v>77000000</v>
      </c>
      <c r="F7" s="5"/>
      <c r="G7" s="5"/>
    </row>
    <row r="8" spans="1:7" x14ac:dyDescent="0.25">
      <c r="A8" s="74" t="s">
        <v>3</v>
      </c>
      <c r="B8" s="96"/>
      <c r="C8" s="55"/>
      <c r="D8" s="55"/>
      <c r="E8" s="12"/>
      <c r="F8" s="5"/>
      <c r="G8" s="5"/>
    </row>
    <row r="9" spans="1:7" x14ac:dyDescent="0.25">
      <c r="A9" s="74" t="s">
        <v>4</v>
      </c>
      <c r="B9" s="96">
        <v>5.83</v>
      </c>
      <c r="C9" s="55"/>
      <c r="D9" s="55"/>
      <c r="E9" s="12"/>
      <c r="F9" s="5"/>
      <c r="G9" s="5"/>
    </row>
    <row r="10" spans="1:7" x14ac:dyDescent="0.25">
      <c r="A10" s="74" t="s">
        <v>5</v>
      </c>
      <c r="B10" s="96">
        <v>1.29</v>
      </c>
      <c r="C10" s="55">
        <v>312.48</v>
      </c>
      <c r="D10" s="55">
        <v>13.18</v>
      </c>
      <c r="E10" s="12"/>
      <c r="F10" s="5"/>
      <c r="G10" s="5"/>
    </row>
    <row r="11" spans="1:7" x14ac:dyDescent="0.25">
      <c r="A11" s="74" t="s">
        <v>6</v>
      </c>
      <c r="B11" s="96">
        <v>5.38</v>
      </c>
      <c r="C11" s="55"/>
      <c r="D11" s="55"/>
      <c r="E11" s="12"/>
      <c r="F11" s="5"/>
      <c r="G11" s="5"/>
    </row>
    <row r="12" spans="1:7" x14ac:dyDescent="0.25">
      <c r="A12" s="74" t="s">
        <v>7</v>
      </c>
      <c r="B12" s="96">
        <v>4.75</v>
      </c>
      <c r="C12" s="55">
        <v>3052.38</v>
      </c>
      <c r="D12" s="55">
        <v>9.83</v>
      </c>
      <c r="E12" s="12">
        <v>2752000000</v>
      </c>
      <c r="F12" s="5"/>
      <c r="G12" s="5"/>
    </row>
    <row r="13" spans="1:7" x14ac:dyDescent="0.25">
      <c r="A13" s="74" t="s">
        <v>8</v>
      </c>
      <c r="B13" s="96">
        <v>1.9</v>
      </c>
      <c r="C13" s="55">
        <v>1965.78</v>
      </c>
      <c r="D13" s="55">
        <v>8.25</v>
      </c>
      <c r="E13" s="12">
        <v>4000000</v>
      </c>
      <c r="F13" s="5"/>
      <c r="G13" s="5"/>
    </row>
    <row r="14" spans="1:7" x14ac:dyDescent="0.25">
      <c r="A14" s="74" t="s">
        <v>9</v>
      </c>
      <c r="B14" s="96">
        <v>8.41</v>
      </c>
      <c r="C14" s="55"/>
      <c r="D14" s="55"/>
      <c r="E14" s="12"/>
      <c r="F14" s="5"/>
      <c r="G14" s="5"/>
    </row>
    <row r="15" spans="1:7" x14ac:dyDescent="0.25">
      <c r="A15" s="74" t="s">
        <v>10</v>
      </c>
      <c r="B15" s="96">
        <v>15.37</v>
      </c>
      <c r="C15" s="55">
        <v>10059.209999999999</v>
      </c>
      <c r="D15" s="55">
        <v>8.77</v>
      </c>
      <c r="E15" s="12">
        <v>21044000000</v>
      </c>
      <c r="F15" s="5"/>
      <c r="G15" s="5"/>
    </row>
    <row r="16" spans="1:7" x14ac:dyDescent="0.25">
      <c r="A16" s="74" t="s">
        <v>11</v>
      </c>
      <c r="B16" s="96">
        <v>6.87</v>
      </c>
      <c r="C16" s="55">
        <v>8355.84</v>
      </c>
      <c r="D16" s="55">
        <v>12.96</v>
      </c>
      <c r="E16" s="12">
        <v>10187000000</v>
      </c>
      <c r="F16" s="5"/>
      <c r="G16" s="5"/>
    </row>
    <row r="17" spans="1:7" x14ac:dyDescent="0.25">
      <c r="A17" s="74" t="s">
        <v>12</v>
      </c>
      <c r="B17" s="96">
        <v>3.93</v>
      </c>
      <c r="C17" s="55">
        <v>2202.39</v>
      </c>
      <c r="D17" s="55">
        <v>11.72</v>
      </c>
      <c r="E17" s="12">
        <v>101000000</v>
      </c>
      <c r="F17" s="5"/>
      <c r="G17" s="5"/>
    </row>
    <row r="18" spans="1:7" x14ac:dyDescent="0.25">
      <c r="A18" s="74" t="s">
        <v>13</v>
      </c>
      <c r="B18" s="96">
        <v>6.32</v>
      </c>
      <c r="C18" s="55"/>
      <c r="D18" s="55"/>
      <c r="E18" s="12"/>
      <c r="F18" s="5"/>
      <c r="G18" s="5"/>
    </row>
    <row r="19" spans="1:7" x14ac:dyDescent="0.25">
      <c r="A19" s="74" t="s">
        <v>14</v>
      </c>
      <c r="B19" s="96">
        <v>23.45</v>
      </c>
      <c r="C19" s="55">
        <v>19592.23</v>
      </c>
      <c r="D19" s="55">
        <v>4.3600000000000003</v>
      </c>
      <c r="E19" s="12"/>
      <c r="F19" s="5"/>
      <c r="G19" s="5"/>
    </row>
    <row r="20" spans="1:7" x14ac:dyDescent="0.25">
      <c r="A20" s="74" t="s">
        <v>15</v>
      </c>
      <c r="B20" s="96">
        <v>0.46</v>
      </c>
      <c r="C20" s="55">
        <v>310.39</v>
      </c>
      <c r="D20" s="55">
        <v>14.09</v>
      </c>
      <c r="E20" s="12">
        <v>158000000</v>
      </c>
      <c r="F20" s="5"/>
      <c r="G20" s="5"/>
    </row>
    <row r="21" spans="1:7" x14ac:dyDescent="0.25">
      <c r="A21" s="74" t="s">
        <v>16</v>
      </c>
      <c r="B21" s="96">
        <v>4.49</v>
      </c>
      <c r="C21" s="55"/>
      <c r="D21" s="55"/>
      <c r="E21" s="12"/>
      <c r="F21" s="5"/>
      <c r="G21" s="5"/>
    </row>
    <row r="22" spans="1:7" x14ac:dyDescent="0.25">
      <c r="A22" s="74" t="s">
        <v>17</v>
      </c>
      <c r="B22" s="96">
        <v>6.7</v>
      </c>
      <c r="C22" s="55">
        <v>3679.98</v>
      </c>
      <c r="D22" s="55">
        <v>6.45</v>
      </c>
      <c r="E22" s="12">
        <v>171000000</v>
      </c>
      <c r="F22" s="5"/>
      <c r="G22" s="5"/>
    </row>
    <row r="23" spans="1:7" x14ac:dyDescent="0.25">
      <c r="A23" s="74" t="s">
        <v>18</v>
      </c>
      <c r="B23" s="96">
        <v>8.33</v>
      </c>
      <c r="C23" s="55">
        <v>7709.12</v>
      </c>
      <c r="D23" s="55">
        <v>9.4700000000000006</v>
      </c>
      <c r="E23" s="12">
        <v>14148000000</v>
      </c>
      <c r="F23" s="5"/>
      <c r="G23" s="5"/>
    </row>
    <row r="24" spans="1:7" x14ac:dyDescent="0.25">
      <c r="A24" s="74" t="s">
        <v>19</v>
      </c>
      <c r="B24" s="96">
        <v>1.41</v>
      </c>
      <c r="C24" s="55"/>
      <c r="D24" s="55"/>
      <c r="E24" s="12"/>
      <c r="F24" s="5"/>
      <c r="G24" s="5"/>
    </row>
    <row r="25" spans="1:7" x14ac:dyDescent="0.25">
      <c r="A25" s="74" t="s">
        <v>20</v>
      </c>
      <c r="B25" s="96">
        <v>0.61</v>
      </c>
      <c r="C25" s="55">
        <v>100.23</v>
      </c>
      <c r="D25" s="55">
        <v>5.0599999999999996</v>
      </c>
      <c r="E25" s="12">
        <v>5000000</v>
      </c>
      <c r="F25" s="5"/>
      <c r="G25" s="5"/>
    </row>
    <row r="26" spans="1:7" x14ac:dyDescent="0.25">
      <c r="A26" s="74" t="s">
        <v>21</v>
      </c>
      <c r="B26" s="96">
        <v>8.84</v>
      </c>
      <c r="C26" s="55"/>
      <c r="D26" s="55"/>
      <c r="E26" s="12"/>
      <c r="F26" s="5"/>
      <c r="G26" s="5"/>
    </row>
    <row r="27" spans="1:7" x14ac:dyDescent="0.25">
      <c r="A27" s="74" t="s">
        <v>22</v>
      </c>
      <c r="B27" s="96">
        <v>1.29</v>
      </c>
      <c r="C27" s="55"/>
      <c r="D27" s="55"/>
      <c r="E27" s="12"/>
      <c r="F27" s="5"/>
      <c r="G27" s="5"/>
    </row>
    <row r="28" spans="1:7" x14ac:dyDescent="0.25">
      <c r="A28" s="74" t="s">
        <v>23</v>
      </c>
      <c r="B28" s="96">
        <v>1.93</v>
      </c>
      <c r="C28" s="55">
        <v>752.69</v>
      </c>
      <c r="D28" s="55">
        <v>8.4499999999999993</v>
      </c>
      <c r="E28" s="12">
        <v>215000000</v>
      </c>
      <c r="F28" s="5"/>
      <c r="G28" s="5"/>
    </row>
    <row r="29" spans="1:7" x14ac:dyDescent="0.25">
      <c r="A29" s="74" t="s">
        <v>24</v>
      </c>
      <c r="B29" s="96">
        <v>6.23</v>
      </c>
      <c r="C29" s="55">
        <v>3365.67</v>
      </c>
      <c r="D29" s="55">
        <v>5.09</v>
      </c>
      <c r="E29" s="12"/>
      <c r="F29" s="5"/>
      <c r="G29" s="5"/>
    </row>
    <row r="30" spans="1:7" x14ac:dyDescent="0.25">
      <c r="A30" s="74" t="s">
        <v>25</v>
      </c>
      <c r="B30" s="96">
        <v>3.24</v>
      </c>
      <c r="C30" s="55">
        <v>1748.62</v>
      </c>
      <c r="D30" s="55">
        <v>13.1</v>
      </c>
      <c r="E30" s="12">
        <v>1000000</v>
      </c>
      <c r="F30" s="5"/>
      <c r="G30" s="5"/>
    </row>
    <row r="31" spans="1:7" x14ac:dyDescent="0.25">
      <c r="A31" s="74" t="s">
        <v>26</v>
      </c>
      <c r="B31" s="96">
        <v>2.59</v>
      </c>
      <c r="C31" s="55">
        <v>2601.37</v>
      </c>
      <c r="D31" s="55">
        <v>10.91</v>
      </c>
      <c r="E31" s="12">
        <v>70487000000</v>
      </c>
      <c r="F31" s="5"/>
      <c r="G31" s="5"/>
    </row>
    <row r="32" spans="1:7" x14ac:dyDescent="0.25">
      <c r="A32" s="74" t="s">
        <v>27</v>
      </c>
      <c r="B32" s="96">
        <v>22.12</v>
      </c>
      <c r="C32" s="55">
        <v>10242.799999999999</v>
      </c>
      <c r="D32" s="55">
        <v>9.2899999999999991</v>
      </c>
      <c r="E32" s="12">
        <v>2000000</v>
      </c>
      <c r="F32" s="5"/>
      <c r="G32" s="5"/>
    </row>
    <row r="33" spans="1:7" x14ac:dyDescent="0.25">
      <c r="A33" s="74" t="s">
        <v>28</v>
      </c>
      <c r="B33" s="96">
        <v>5.87</v>
      </c>
      <c r="C33" s="55">
        <v>4708.93</v>
      </c>
      <c r="D33" s="55">
        <v>7.08</v>
      </c>
      <c r="E33" s="12">
        <v>3107000000</v>
      </c>
      <c r="F33" s="5"/>
      <c r="G33" s="5"/>
    </row>
    <row r="34" spans="1:7" x14ac:dyDescent="0.25">
      <c r="A34" s="74" t="s">
        <v>29</v>
      </c>
      <c r="B34" s="96">
        <v>0.16</v>
      </c>
      <c r="C34" s="55"/>
      <c r="D34" s="55"/>
      <c r="E34" s="12"/>
      <c r="F34" s="5"/>
      <c r="G34" s="5"/>
    </row>
    <row r="35" spans="1:7" x14ac:dyDescent="0.25">
      <c r="A35" s="74" t="s">
        <v>30</v>
      </c>
      <c r="B35" s="96">
        <v>0.04</v>
      </c>
      <c r="C35" s="55"/>
      <c r="D35" s="55"/>
      <c r="E35" s="12"/>
      <c r="F35" s="5"/>
      <c r="G35" s="5"/>
    </row>
    <row r="36" spans="1:7" x14ac:dyDescent="0.25">
      <c r="A36" s="74" t="s">
        <v>31</v>
      </c>
      <c r="B36" s="96">
        <v>0.4</v>
      </c>
      <c r="C36" s="55">
        <v>271.43</v>
      </c>
      <c r="D36" s="55">
        <v>7.89</v>
      </c>
      <c r="E36" s="12">
        <v>41000000</v>
      </c>
      <c r="F36" s="5"/>
      <c r="G36" s="5"/>
    </row>
    <row r="37" spans="1:7" x14ac:dyDescent="0.25">
      <c r="A37" s="74" t="s">
        <v>32</v>
      </c>
      <c r="B37" s="96">
        <v>0.31</v>
      </c>
      <c r="C37" s="55">
        <v>280.67</v>
      </c>
      <c r="D37" s="55">
        <v>9.85</v>
      </c>
      <c r="E37" s="12">
        <v>76000000</v>
      </c>
      <c r="F37" s="5"/>
      <c r="G37" s="5"/>
    </row>
    <row r="38" spans="1:7" x14ac:dyDescent="0.25">
      <c r="A38" s="74" t="s">
        <v>33</v>
      </c>
      <c r="B38" s="96">
        <v>15.12</v>
      </c>
      <c r="C38" s="55">
        <v>15545.54</v>
      </c>
      <c r="D38" s="55">
        <v>5.78</v>
      </c>
      <c r="E38" s="12">
        <v>42037000000</v>
      </c>
      <c r="F38" s="5"/>
      <c r="G38" s="5"/>
    </row>
    <row r="39" spans="1:7" x14ac:dyDescent="0.25">
      <c r="A39" s="74" t="s">
        <v>34</v>
      </c>
      <c r="B39" s="96">
        <v>0.93</v>
      </c>
      <c r="C39" s="55"/>
      <c r="D39" s="55"/>
      <c r="E39" s="12"/>
      <c r="F39" s="5"/>
      <c r="G39" s="5"/>
    </row>
    <row r="40" spans="1:7" x14ac:dyDescent="0.25">
      <c r="A40" s="74" t="s">
        <v>35</v>
      </c>
      <c r="B40" s="96">
        <v>9.17</v>
      </c>
      <c r="C40" s="55"/>
      <c r="D40" s="55"/>
      <c r="E40" s="12"/>
      <c r="F40" s="5"/>
      <c r="G40" s="5"/>
    </row>
    <row r="41" spans="1:7" x14ac:dyDescent="0.25">
      <c r="A41" s="74" t="s">
        <v>36</v>
      </c>
      <c r="B41" s="96">
        <v>7.0000000000000007E-2</v>
      </c>
      <c r="C41" s="55"/>
      <c r="D41" s="55"/>
      <c r="E41" s="12"/>
      <c r="F41" s="5"/>
      <c r="G41" s="5"/>
    </row>
    <row r="42" spans="1:7" x14ac:dyDescent="0.25">
      <c r="A42" s="74" t="s">
        <v>37</v>
      </c>
      <c r="B42" s="96">
        <v>0.05</v>
      </c>
      <c r="C42" s="55"/>
      <c r="D42" s="55"/>
      <c r="E42" s="12"/>
      <c r="F42" s="5"/>
      <c r="G42" s="5"/>
    </row>
    <row r="43" spans="1:7" x14ac:dyDescent="0.25">
      <c r="A43" s="74" t="s">
        <v>38</v>
      </c>
      <c r="B43" s="96"/>
      <c r="C43" s="55"/>
      <c r="D43" s="55"/>
      <c r="E43" s="12"/>
      <c r="F43" s="5"/>
      <c r="G43" s="5"/>
    </row>
    <row r="44" spans="1:7" x14ac:dyDescent="0.25">
      <c r="A44" s="74" t="s">
        <v>39</v>
      </c>
      <c r="B44" s="96">
        <v>4.6900000000000004</v>
      </c>
      <c r="C44" s="55">
        <v>3911.65</v>
      </c>
      <c r="D44" s="55">
        <v>11.21</v>
      </c>
      <c r="E44" s="12">
        <v>8991000000</v>
      </c>
      <c r="F44" s="5"/>
      <c r="G44" s="5"/>
    </row>
    <row r="45" spans="1:7" x14ac:dyDescent="0.25">
      <c r="A45" s="74" t="s">
        <v>40</v>
      </c>
      <c r="B45" s="96">
        <v>7.54</v>
      </c>
      <c r="C45" s="55">
        <v>3927.04</v>
      </c>
      <c r="D45" s="55">
        <v>6.01</v>
      </c>
      <c r="E45" s="12">
        <v>283851000000</v>
      </c>
      <c r="F45" s="5"/>
      <c r="G45" s="5"/>
    </row>
    <row r="46" spans="1:7" x14ac:dyDescent="0.25">
      <c r="A46" s="74" t="s">
        <v>41</v>
      </c>
      <c r="B46" s="96">
        <v>1.76</v>
      </c>
      <c r="C46" s="55">
        <v>1289.57</v>
      </c>
      <c r="D46" s="55">
        <v>18.75</v>
      </c>
      <c r="E46" s="12">
        <v>2262000000</v>
      </c>
      <c r="F46" s="5"/>
      <c r="G46" s="5"/>
    </row>
    <row r="47" spans="1:7" x14ac:dyDescent="0.25">
      <c r="A47" s="74" t="s">
        <v>42</v>
      </c>
      <c r="B47" s="96">
        <v>0.2</v>
      </c>
      <c r="C47" s="55"/>
      <c r="D47" s="55"/>
      <c r="E47" s="12"/>
      <c r="F47" s="5"/>
      <c r="G47" s="5"/>
    </row>
    <row r="48" spans="1:7" x14ac:dyDescent="0.25">
      <c r="A48" s="74" t="s">
        <v>43</v>
      </c>
      <c r="B48" s="96">
        <v>0.06</v>
      </c>
      <c r="C48" s="55">
        <v>108.58</v>
      </c>
      <c r="D48" s="55">
        <v>2.12</v>
      </c>
      <c r="E48" s="12">
        <v>10000000</v>
      </c>
      <c r="F48" s="5"/>
      <c r="G48" s="5"/>
    </row>
    <row r="49" spans="1:7" x14ac:dyDescent="0.25">
      <c r="A49" s="74" t="s">
        <v>44</v>
      </c>
      <c r="B49" s="96">
        <v>0.64</v>
      </c>
      <c r="C49" s="55">
        <v>197.29</v>
      </c>
      <c r="D49" s="55">
        <v>10.81</v>
      </c>
      <c r="E49" s="12"/>
      <c r="F49" s="5"/>
      <c r="G49" s="5"/>
    </row>
    <row r="50" spans="1:7" x14ac:dyDescent="0.25">
      <c r="A50" s="74" t="s">
        <v>45</v>
      </c>
      <c r="B50" s="96">
        <v>1.63</v>
      </c>
      <c r="C50" s="55">
        <v>1957.93</v>
      </c>
      <c r="D50" s="55">
        <v>14.68</v>
      </c>
      <c r="E50" s="12">
        <v>2637000000</v>
      </c>
      <c r="F50" s="5"/>
      <c r="G50" s="5"/>
    </row>
    <row r="51" spans="1:7" x14ac:dyDescent="0.25">
      <c r="A51" s="74" t="s">
        <v>46</v>
      </c>
      <c r="B51" s="96">
        <v>0.49</v>
      </c>
      <c r="C51" s="55">
        <v>276.14999999999998</v>
      </c>
      <c r="D51" s="55">
        <v>5.23</v>
      </c>
      <c r="E51" s="12">
        <v>105000000</v>
      </c>
      <c r="F51" s="5"/>
      <c r="G51" s="5"/>
    </row>
    <row r="52" spans="1:7" x14ac:dyDescent="0.25">
      <c r="A52" s="74" t="s">
        <v>47</v>
      </c>
      <c r="B52" s="96">
        <v>3.97</v>
      </c>
      <c r="C52" s="55">
        <v>3714.38</v>
      </c>
      <c r="D52" s="55">
        <v>11.63</v>
      </c>
      <c r="E52" s="12">
        <v>1119000000</v>
      </c>
      <c r="F52" s="5"/>
      <c r="G52" s="5"/>
    </row>
    <row r="53" spans="1:7" x14ac:dyDescent="0.25">
      <c r="A53" s="74" t="s">
        <v>48</v>
      </c>
      <c r="B53" s="96">
        <v>3.05</v>
      </c>
      <c r="C53" s="55">
        <v>1434.03</v>
      </c>
      <c r="D53" s="55"/>
      <c r="E53" s="12">
        <v>753000000</v>
      </c>
      <c r="F53" s="5"/>
      <c r="G53" s="5"/>
    </row>
    <row r="54" spans="1:7" x14ac:dyDescent="0.25">
      <c r="A54" s="74" t="s">
        <v>49</v>
      </c>
      <c r="B54" s="96">
        <v>37.729999999999997</v>
      </c>
      <c r="C54" s="55">
        <v>4797.67</v>
      </c>
      <c r="D54" s="55"/>
      <c r="E54" s="12"/>
      <c r="F54" s="5"/>
      <c r="G54" s="5"/>
    </row>
    <row r="55" spans="1:7" x14ac:dyDescent="0.25">
      <c r="A55" s="74" t="s">
        <v>50</v>
      </c>
      <c r="B55" s="96">
        <v>5.26</v>
      </c>
      <c r="C55" s="55">
        <v>3624.9</v>
      </c>
      <c r="D55" s="55">
        <v>13.13</v>
      </c>
      <c r="E55" s="12">
        <v>398000000</v>
      </c>
      <c r="F55" s="5"/>
      <c r="G55" s="5"/>
    </row>
    <row r="56" spans="1:7" x14ac:dyDescent="0.25">
      <c r="A56" s="74" t="s">
        <v>51</v>
      </c>
      <c r="B56" s="96">
        <v>9.17</v>
      </c>
      <c r="C56" s="55">
        <v>6258.89</v>
      </c>
      <c r="D56" s="55">
        <v>8.24</v>
      </c>
      <c r="E56" s="12">
        <v>7627000000</v>
      </c>
      <c r="F56" s="5"/>
      <c r="G56" s="5"/>
    </row>
    <row r="57" spans="1:7" x14ac:dyDescent="0.25">
      <c r="A57" s="74" t="s">
        <v>52</v>
      </c>
      <c r="B57" s="96">
        <v>5.94</v>
      </c>
      <c r="C57" s="55">
        <v>5858.8</v>
      </c>
      <c r="D57" s="55">
        <v>16.68</v>
      </c>
      <c r="E57" s="12">
        <v>18944000000</v>
      </c>
      <c r="F57" s="5"/>
      <c r="G57" s="5"/>
    </row>
    <row r="58" spans="1:7" x14ac:dyDescent="0.25">
      <c r="A58" s="74" t="s">
        <v>53</v>
      </c>
      <c r="B58" s="96">
        <v>0.79</v>
      </c>
      <c r="C58" s="55"/>
      <c r="D58" s="55"/>
      <c r="E58" s="12"/>
      <c r="F58" s="5"/>
      <c r="G58" s="5"/>
    </row>
    <row r="59" spans="1:7" x14ac:dyDescent="0.25">
      <c r="A59" s="74" t="s">
        <v>54</v>
      </c>
      <c r="B59" s="96">
        <v>1.86</v>
      </c>
      <c r="C59" s="55"/>
      <c r="D59" s="55"/>
      <c r="E59" s="12"/>
      <c r="F59" s="5"/>
      <c r="G59" s="5"/>
    </row>
    <row r="60" spans="1:7" x14ac:dyDescent="0.25">
      <c r="A60" s="74" t="s">
        <v>55</v>
      </c>
      <c r="B60" s="96">
        <v>2.0699999999999998</v>
      </c>
      <c r="C60" s="55">
        <v>1578.15</v>
      </c>
      <c r="D60" s="55">
        <v>18.16</v>
      </c>
      <c r="E60" s="12">
        <v>972000000</v>
      </c>
      <c r="F60" s="5"/>
      <c r="G60" s="5"/>
    </row>
    <row r="61" spans="1:7" x14ac:dyDescent="0.25">
      <c r="A61" s="74" t="s">
        <v>56</v>
      </c>
      <c r="B61" s="96">
        <v>2.76</v>
      </c>
      <c r="C61" s="55">
        <v>1380.61</v>
      </c>
      <c r="D61" s="55">
        <v>12.88</v>
      </c>
      <c r="E61" s="12">
        <v>543000000</v>
      </c>
      <c r="F61" s="5"/>
      <c r="G61" s="5"/>
    </row>
    <row r="62" spans="1:7" x14ac:dyDescent="0.25">
      <c r="A62" s="74" t="s">
        <v>57</v>
      </c>
      <c r="B62" s="96">
        <v>2.2000000000000002</v>
      </c>
      <c r="C62" s="55">
        <v>1657.77</v>
      </c>
      <c r="D62" s="55">
        <v>12.77</v>
      </c>
      <c r="E62" s="12">
        <v>1598000000</v>
      </c>
      <c r="F62" s="5"/>
      <c r="G62" s="5"/>
    </row>
    <row r="63" spans="1:7" x14ac:dyDescent="0.25">
      <c r="A63" s="74" t="s">
        <v>58</v>
      </c>
      <c r="B63" s="96">
        <v>1</v>
      </c>
      <c r="C63" s="55">
        <v>939.15</v>
      </c>
      <c r="D63" s="55">
        <v>11.21</v>
      </c>
      <c r="E63" s="12">
        <v>2110000000</v>
      </c>
      <c r="F63" s="5"/>
      <c r="G63" s="5"/>
    </row>
    <row r="64" spans="1:7" x14ac:dyDescent="0.25">
      <c r="A64" s="74" t="s">
        <v>59</v>
      </c>
      <c r="B64" s="96">
        <v>4.7300000000000004</v>
      </c>
      <c r="C64" s="55"/>
      <c r="D64" s="55"/>
      <c r="E64" s="12"/>
      <c r="F64" s="5"/>
      <c r="G64" s="5"/>
    </row>
    <row r="65" spans="1:7" x14ac:dyDescent="0.25">
      <c r="A65" s="74" t="s">
        <v>60</v>
      </c>
      <c r="B65" s="96"/>
      <c r="C65" s="55"/>
      <c r="D65" s="55"/>
      <c r="E65" s="12">
        <v>2000000</v>
      </c>
      <c r="F65" s="5"/>
      <c r="G65" s="5"/>
    </row>
    <row r="66" spans="1:7" x14ac:dyDescent="0.25">
      <c r="A66" s="74" t="s">
        <v>61</v>
      </c>
      <c r="B66" s="96">
        <v>14.85</v>
      </c>
      <c r="C66" s="55">
        <v>6732.37</v>
      </c>
      <c r="D66" s="55">
        <v>6.21</v>
      </c>
      <c r="E66" s="12">
        <v>1475000000</v>
      </c>
      <c r="F66" s="5"/>
      <c r="G66" s="5"/>
    </row>
    <row r="67" spans="1:7" x14ac:dyDescent="0.25">
      <c r="A67" s="74" t="s">
        <v>737</v>
      </c>
      <c r="B67" s="96">
        <v>0.93</v>
      </c>
      <c r="C67" s="55"/>
      <c r="D67" s="55"/>
      <c r="E67" s="12"/>
      <c r="F67" s="5"/>
      <c r="G67" s="5"/>
    </row>
    <row r="68" spans="1:7" x14ac:dyDescent="0.25">
      <c r="A68" s="74" t="s">
        <v>62</v>
      </c>
      <c r="B68" s="96">
        <v>0.12</v>
      </c>
      <c r="C68" s="55">
        <v>69.72</v>
      </c>
      <c r="D68" s="55">
        <v>3.02</v>
      </c>
      <c r="E68" s="12">
        <v>759000000</v>
      </c>
      <c r="F68" s="5"/>
      <c r="G68" s="5"/>
    </row>
    <row r="69" spans="1:7" x14ac:dyDescent="0.25">
      <c r="A69" s="74" t="s">
        <v>63</v>
      </c>
      <c r="B69" s="96">
        <v>12.24</v>
      </c>
      <c r="C69" s="55"/>
      <c r="D69" s="55"/>
      <c r="E69" s="12"/>
      <c r="F69" s="5"/>
      <c r="G69" s="5"/>
    </row>
    <row r="70" spans="1:7" x14ac:dyDescent="0.25">
      <c r="A70" s="74" t="s">
        <v>64</v>
      </c>
      <c r="B70" s="96">
        <v>1.32</v>
      </c>
      <c r="C70" s="55"/>
      <c r="D70" s="55"/>
      <c r="E70" s="12"/>
      <c r="F70" s="5"/>
      <c r="G70" s="5"/>
    </row>
    <row r="71" spans="1:7" x14ac:dyDescent="0.25">
      <c r="A71" s="74" t="s">
        <v>65</v>
      </c>
      <c r="B71" s="96">
        <v>8.66</v>
      </c>
      <c r="C71" s="55">
        <v>15249.99</v>
      </c>
      <c r="D71" s="55">
        <v>6.67</v>
      </c>
      <c r="E71" s="12">
        <v>13756000000</v>
      </c>
      <c r="F71" s="5"/>
      <c r="G71" s="5"/>
    </row>
    <row r="72" spans="1:7" x14ac:dyDescent="0.25">
      <c r="A72" s="74" t="s">
        <v>66</v>
      </c>
      <c r="B72" s="96">
        <v>4.57</v>
      </c>
      <c r="C72" s="55">
        <v>6939.52</v>
      </c>
      <c r="D72" s="55">
        <v>10.97</v>
      </c>
      <c r="E72" s="12">
        <v>34917000000</v>
      </c>
      <c r="F72" s="5"/>
      <c r="G72" s="5"/>
    </row>
    <row r="73" spans="1:7" x14ac:dyDescent="0.25">
      <c r="A73" s="74" t="s">
        <v>67</v>
      </c>
      <c r="B73" s="96">
        <v>2.92</v>
      </c>
      <c r="C73" s="55"/>
      <c r="D73" s="55"/>
      <c r="E73" s="12"/>
      <c r="F73" s="5"/>
      <c r="G73" s="5"/>
    </row>
    <row r="74" spans="1:7" x14ac:dyDescent="0.25">
      <c r="A74" s="74" t="s">
        <v>68</v>
      </c>
      <c r="B74" s="96">
        <v>2.77</v>
      </c>
      <c r="C74" s="55">
        <v>1172.8900000000001</v>
      </c>
      <c r="D74" s="55">
        <v>6.49</v>
      </c>
      <c r="E74" s="12">
        <v>12000000</v>
      </c>
      <c r="F74" s="5"/>
      <c r="G74" s="5"/>
    </row>
    <row r="75" spans="1:7" x14ac:dyDescent="0.25">
      <c r="A75" s="74" t="s">
        <v>69</v>
      </c>
      <c r="B75" s="96">
        <v>0.27</v>
      </c>
      <c r="C75" s="55"/>
      <c r="D75" s="55"/>
      <c r="E75" s="12"/>
      <c r="F75" s="5"/>
      <c r="G75" s="5"/>
    </row>
    <row r="76" spans="1:7" x14ac:dyDescent="0.25">
      <c r="A76" s="74" t="s">
        <v>70</v>
      </c>
      <c r="B76" s="96">
        <v>2.41</v>
      </c>
      <c r="C76" s="55">
        <v>2688.49</v>
      </c>
      <c r="D76" s="55">
        <v>7.82</v>
      </c>
      <c r="E76" s="12"/>
      <c r="F76" s="5"/>
      <c r="G76" s="5"/>
    </row>
    <row r="77" spans="1:7" x14ac:dyDescent="0.25">
      <c r="A77" s="74" t="s">
        <v>71</v>
      </c>
      <c r="B77" s="96">
        <v>8.89</v>
      </c>
      <c r="C77" s="55">
        <v>7035.48</v>
      </c>
      <c r="D77" s="55">
        <v>12.46</v>
      </c>
      <c r="E77" s="12">
        <v>168389000000</v>
      </c>
      <c r="F77" s="5"/>
      <c r="G77" s="5"/>
    </row>
    <row r="78" spans="1:7" x14ac:dyDescent="0.25">
      <c r="A78" s="74" t="s">
        <v>72</v>
      </c>
      <c r="B78" s="96">
        <v>0.54</v>
      </c>
      <c r="C78" s="55">
        <v>354.71</v>
      </c>
      <c r="D78" s="55">
        <v>12.04</v>
      </c>
      <c r="E78" s="12">
        <v>3000000</v>
      </c>
      <c r="F78" s="5"/>
      <c r="G78" s="5"/>
    </row>
    <row r="79" spans="1:7" x14ac:dyDescent="0.25">
      <c r="A79" s="74" t="s">
        <v>73</v>
      </c>
      <c r="B79" s="96">
        <v>6.18</v>
      </c>
      <c r="C79" s="55">
        <v>5062.6099999999997</v>
      </c>
      <c r="D79" s="55">
        <v>12.64</v>
      </c>
      <c r="E79" s="12">
        <v>8752000000</v>
      </c>
      <c r="F79" s="5"/>
      <c r="G79" s="5"/>
    </row>
    <row r="80" spans="1:7" x14ac:dyDescent="0.25">
      <c r="A80" s="74" t="s">
        <v>74</v>
      </c>
      <c r="B80" s="96">
        <v>8.99</v>
      </c>
      <c r="C80" s="55"/>
      <c r="D80" s="55"/>
      <c r="E80" s="12"/>
      <c r="F80" s="5"/>
      <c r="G80" s="5"/>
    </row>
    <row r="81" spans="1:7" x14ac:dyDescent="0.25">
      <c r="A81" s="74" t="s">
        <v>75</v>
      </c>
      <c r="B81" s="96">
        <v>2.2799999999999998</v>
      </c>
      <c r="C81" s="55"/>
      <c r="D81" s="55"/>
      <c r="E81" s="12"/>
      <c r="F81" s="5"/>
      <c r="G81" s="5"/>
    </row>
    <row r="82" spans="1:7" x14ac:dyDescent="0.25">
      <c r="A82" s="74" t="s">
        <v>76</v>
      </c>
      <c r="B82" s="96"/>
      <c r="C82" s="55"/>
      <c r="D82" s="55"/>
      <c r="E82" s="12"/>
      <c r="F82" s="5"/>
      <c r="G82" s="5"/>
    </row>
    <row r="83" spans="1:7" x14ac:dyDescent="0.25">
      <c r="A83" s="74" t="s">
        <v>77</v>
      </c>
      <c r="B83" s="96">
        <v>1.1499999999999999</v>
      </c>
      <c r="C83" s="55">
        <v>577.89</v>
      </c>
      <c r="D83" s="55">
        <v>9.07</v>
      </c>
      <c r="E83" s="12">
        <v>2803000000</v>
      </c>
      <c r="F83" s="5"/>
      <c r="G83" s="5"/>
    </row>
    <row r="84" spans="1:7" x14ac:dyDescent="0.25">
      <c r="A84" s="74" t="s">
        <v>78</v>
      </c>
      <c r="B84" s="96">
        <v>0.21</v>
      </c>
      <c r="C84" s="55"/>
      <c r="D84" s="55"/>
      <c r="E84" s="12"/>
      <c r="F84" s="5"/>
      <c r="G84" s="5"/>
    </row>
    <row r="85" spans="1:7" x14ac:dyDescent="0.25">
      <c r="A85" s="74" t="s">
        <v>79</v>
      </c>
      <c r="B85" s="96">
        <v>0.16</v>
      </c>
      <c r="C85" s="55"/>
      <c r="D85" s="55"/>
      <c r="E85" s="12"/>
      <c r="F85" s="5"/>
      <c r="G85" s="5"/>
    </row>
    <row r="86" spans="1:7" x14ac:dyDescent="0.25">
      <c r="A86" s="74" t="s">
        <v>80</v>
      </c>
      <c r="B86" s="96">
        <v>2.63</v>
      </c>
      <c r="C86" s="55"/>
      <c r="D86" s="55"/>
      <c r="E86" s="12"/>
      <c r="F86" s="5"/>
      <c r="G86" s="5"/>
    </row>
    <row r="87" spans="1:7" x14ac:dyDescent="0.25">
      <c r="A87" s="74" t="s">
        <v>81</v>
      </c>
      <c r="B87" s="96">
        <v>0.27</v>
      </c>
      <c r="C87" s="55">
        <v>38.97</v>
      </c>
      <c r="D87" s="55">
        <v>4.43</v>
      </c>
      <c r="E87" s="12"/>
      <c r="F87" s="5"/>
      <c r="G87" s="5"/>
    </row>
    <row r="88" spans="1:7" x14ac:dyDescent="0.25">
      <c r="A88" s="74" t="s">
        <v>82</v>
      </c>
      <c r="B88" s="96">
        <v>1.08</v>
      </c>
      <c r="C88" s="55">
        <v>630.14</v>
      </c>
      <c r="D88" s="55">
        <v>7.33</v>
      </c>
      <c r="E88" s="12">
        <v>1450000000</v>
      </c>
      <c r="F88" s="5"/>
      <c r="G88" s="5"/>
    </row>
    <row r="89" spans="1:7" x14ac:dyDescent="0.25">
      <c r="A89" s="74" t="s">
        <v>83</v>
      </c>
      <c r="B89" s="96">
        <v>6.39</v>
      </c>
      <c r="C89" s="55">
        <v>6083.27</v>
      </c>
      <c r="D89" s="55">
        <v>28.22</v>
      </c>
      <c r="E89" s="12">
        <v>106000000</v>
      </c>
      <c r="F89" s="5"/>
      <c r="G89" s="5"/>
    </row>
    <row r="90" spans="1:7" x14ac:dyDescent="0.25">
      <c r="A90" s="74" t="s">
        <v>84</v>
      </c>
      <c r="B90" s="96">
        <v>4.2699999999999996</v>
      </c>
      <c r="C90" s="55">
        <v>3965.96</v>
      </c>
      <c r="D90" s="55">
        <v>11.03</v>
      </c>
      <c r="E90" s="12">
        <v>2977000000</v>
      </c>
      <c r="F90" s="5"/>
      <c r="G90" s="5"/>
    </row>
    <row r="91" spans="1:7" x14ac:dyDescent="0.25">
      <c r="A91" s="74" t="s">
        <v>85</v>
      </c>
      <c r="B91" s="96">
        <v>6.06</v>
      </c>
      <c r="C91" s="55">
        <v>53832.480000000003</v>
      </c>
      <c r="D91" s="55">
        <v>2.4900000000000002</v>
      </c>
      <c r="E91" s="12">
        <v>5014000000</v>
      </c>
      <c r="F91" s="5"/>
      <c r="G91" s="5"/>
    </row>
    <row r="92" spans="1:7" x14ac:dyDescent="0.25">
      <c r="A92" s="74" t="s">
        <v>86</v>
      </c>
      <c r="B92" s="96">
        <v>1.73</v>
      </c>
      <c r="C92" s="55">
        <v>805.6</v>
      </c>
      <c r="D92" s="55">
        <v>8.9</v>
      </c>
      <c r="E92" s="12">
        <v>74143000000</v>
      </c>
      <c r="F92" s="5"/>
      <c r="G92" s="5"/>
    </row>
    <row r="93" spans="1:7" x14ac:dyDescent="0.25">
      <c r="A93" s="74" t="s">
        <v>87</v>
      </c>
      <c r="B93" s="96">
        <v>1.82</v>
      </c>
      <c r="C93" s="55">
        <v>811.9</v>
      </c>
      <c r="D93" s="55">
        <v>11.92</v>
      </c>
      <c r="E93" s="12">
        <v>11181000000</v>
      </c>
      <c r="F93" s="5"/>
      <c r="G93" s="5"/>
    </row>
    <row r="94" spans="1:7" x14ac:dyDescent="0.25">
      <c r="A94" s="74" t="s">
        <v>88</v>
      </c>
      <c r="B94" s="96">
        <v>8.2799999999999994</v>
      </c>
      <c r="C94" s="55">
        <v>2985.69</v>
      </c>
      <c r="D94" s="55">
        <v>5.9</v>
      </c>
      <c r="E94" s="12">
        <v>236000000</v>
      </c>
      <c r="F94" s="5"/>
      <c r="G94" s="5"/>
    </row>
    <row r="95" spans="1:7" x14ac:dyDescent="0.25">
      <c r="A95" s="74" t="s">
        <v>89</v>
      </c>
      <c r="B95" s="96">
        <v>4.8099999999999996</v>
      </c>
      <c r="C95" s="55">
        <v>1305.69</v>
      </c>
      <c r="D95" s="55">
        <v>11.06</v>
      </c>
      <c r="E95" s="12"/>
      <c r="F95" s="5"/>
      <c r="G95" s="5"/>
    </row>
    <row r="96" spans="1:7" x14ac:dyDescent="0.25">
      <c r="A96" s="74" t="s">
        <v>90</v>
      </c>
      <c r="B96" s="96">
        <v>7.31</v>
      </c>
      <c r="C96" s="55">
        <v>5672.06</v>
      </c>
      <c r="D96" s="55">
        <v>18.600000000000001</v>
      </c>
      <c r="E96" s="12">
        <v>7051000000</v>
      </c>
      <c r="F96" s="5"/>
      <c r="G96" s="5"/>
    </row>
    <row r="97" spans="1:7" x14ac:dyDescent="0.25">
      <c r="A97" s="74" t="s">
        <v>91</v>
      </c>
      <c r="B97" s="96"/>
      <c r="C97" s="55"/>
      <c r="D97" s="55"/>
      <c r="E97" s="12"/>
      <c r="F97" s="5"/>
      <c r="G97" s="5"/>
    </row>
    <row r="98" spans="1:7" x14ac:dyDescent="0.25">
      <c r="A98" s="74" t="s">
        <v>92</v>
      </c>
      <c r="B98" s="96">
        <v>7.86</v>
      </c>
      <c r="C98" s="55">
        <v>6600.9</v>
      </c>
      <c r="D98" s="55">
        <v>12.34</v>
      </c>
      <c r="E98" s="12">
        <v>1190000000</v>
      </c>
      <c r="F98" s="5"/>
      <c r="G98" s="5"/>
    </row>
    <row r="99" spans="1:7" x14ac:dyDescent="0.25">
      <c r="A99" s="74" t="s">
        <v>93</v>
      </c>
      <c r="B99" s="96">
        <v>5.27</v>
      </c>
      <c r="C99" s="55">
        <v>5002.41</v>
      </c>
      <c r="D99" s="55">
        <v>14.94</v>
      </c>
      <c r="E99" s="12">
        <v>63368000000</v>
      </c>
      <c r="F99" s="5"/>
      <c r="G99" s="5"/>
    </row>
    <row r="100" spans="1:7" x14ac:dyDescent="0.25">
      <c r="A100" s="74" t="s">
        <v>94</v>
      </c>
      <c r="B100" s="96">
        <v>2.59</v>
      </c>
      <c r="C100" s="55">
        <v>1055.52</v>
      </c>
      <c r="D100" s="55">
        <v>8.65</v>
      </c>
      <c r="E100" s="12">
        <v>294000000</v>
      </c>
      <c r="F100" s="5"/>
      <c r="G100" s="5"/>
    </row>
    <row r="101" spans="1:7" x14ac:dyDescent="0.25">
      <c r="A101" s="74" t="s">
        <v>95</v>
      </c>
      <c r="B101" s="96">
        <v>9.5399999999999991</v>
      </c>
      <c r="C101" s="55">
        <v>7819.71</v>
      </c>
      <c r="D101" s="55">
        <v>11.29</v>
      </c>
      <c r="E101" s="12">
        <v>80292000000</v>
      </c>
      <c r="F101" s="5"/>
      <c r="G101" s="5"/>
    </row>
    <row r="102" spans="1:7" x14ac:dyDescent="0.25">
      <c r="A102" s="74" t="s">
        <v>96</v>
      </c>
      <c r="B102" s="96">
        <v>3</v>
      </c>
      <c r="C102" s="55">
        <v>1888.12</v>
      </c>
      <c r="D102" s="55">
        <v>9.7799999999999994</v>
      </c>
      <c r="E102" s="12">
        <v>131000000</v>
      </c>
      <c r="F102" s="5"/>
      <c r="G102" s="5"/>
    </row>
    <row r="103" spans="1:7" x14ac:dyDescent="0.25">
      <c r="A103" s="74" t="s">
        <v>97</v>
      </c>
      <c r="B103" s="96">
        <v>14.36</v>
      </c>
      <c r="C103" s="55">
        <v>5600.21</v>
      </c>
      <c r="D103" s="55">
        <v>5.6</v>
      </c>
      <c r="E103" s="12">
        <v>179000000</v>
      </c>
      <c r="F103" s="5"/>
      <c r="G103" s="5"/>
    </row>
    <row r="104" spans="1:7" x14ac:dyDescent="0.25">
      <c r="A104" s="74" t="s">
        <v>98</v>
      </c>
      <c r="B104" s="96">
        <v>0.31</v>
      </c>
      <c r="C104" s="55">
        <v>166.74</v>
      </c>
      <c r="D104" s="55">
        <v>5.65</v>
      </c>
      <c r="E104" s="12">
        <v>4659000000</v>
      </c>
      <c r="F104" s="5"/>
      <c r="G104" s="5"/>
    </row>
    <row r="105" spans="1:7" x14ac:dyDescent="0.25">
      <c r="A105" s="74" t="s">
        <v>99</v>
      </c>
      <c r="B105" s="96">
        <v>0.56000000000000005</v>
      </c>
      <c r="C105" s="55"/>
      <c r="D105" s="55"/>
      <c r="E105" s="12"/>
      <c r="F105" s="5"/>
      <c r="G105" s="5"/>
    </row>
    <row r="106" spans="1:7" x14ac:dyDescent="0.25">
      <c r="A106" s="74" t="s">
        <v>100</v>
      </c>
      <c r="B106" s="96">
        <v>1.61</v>
      </c>
      <c r="C106" s="55">
        <v>600.29</v>
      </c>
      <c r="D106" s="55"/>
      <c r="E106" s="12"/>
      <c r="F106" s="5"/>
      <c r="G106" s="5"/>
    </row>
    <row r="107" spans="1:7" x14ac:dyDescent="0.25">
      <c r="A107" s="74" t="s">
        <v>101</v>
      </c>
      <c r="B107" s="96">
        <v>11.57</v>
      </c>
      <c r="C107" s="55">
        <v>10496.51</v>
      </c>
      <c r="D107" s="55">
        <v>6.35</v>
      </c>
      <c r="E107" s="12">
        <v>8260000000</v>
      </c>
      <c r="F107" s="5"/>
      <c r="G107" s="5"/>
    </row>
    <row r="108" spans="1:7" x14ac:dyDescent="0.25">
      <c r="A108" s="74" t="s">
        <v>102</v>
      </c>
      <c r="B108" s="96"/>
      <c r="C108" s="55">
        <v>2804.37</v>
      </c>
      <c r="D108" s="55">
        <v>7.56</v>
      </c>
      <c r="E108" s="12"/>
      <c r="F108" s="5"/>
      <c r="G108" s="5"/>
    </row>
    <row r="109" spans="1:7" x14ac:dyDescent="0.25">
      <c r="A109" s="74" t="s">
        <v>103</v>
      </c>
      <c r="B109" s="96">
        <v>25.22</v>
      </c>
      <c r="C109" s="55">
        <v>15213.42</v>
      </c>
      <c r="D109" s="55">
        <v>8.33</v>
      </c>
      <c r="E109" s="12"/>
      <c r="F109" s="5"/>
      <c r="G109" s="5"/>
    </row>
    <row r="110" spans="1:7" x14ac:dyDescent="0.25">
      <c r="A110" s="74" t="s">
        <v>104</v>
      </c>
      <c r="B110" s="96">
        <v>1.65</v>
      </c>
      <c r="C110" s="55">
        <v>1941.22</v>
      </c>
      <c r="D110" s="55">
        <v>5.15</v>
      </c>
      <c r="E110" s="12"/>
      <c r="F110" s="5"/>
      <c r="G110" s="5"/>
    </row>
    <row r="111" spans="1:7" x14ac:dyDescent="0.25">
      <c r="A111" s="74" t="s">
        <v>105</v>
      </c>
      <c r="B111" s="96">
        <v>0.3</v>
      </c>
      <c r="C111" s="55"/>
      <c r="D111" s="55"/>
      <c r="E111" s="12"/>
      <c r="F111" s="5"/>
      <c r="G111" s="5"/>
    </row>
    <row r="112" spans="1:7" x14ac:dyDescent="0.25">
      <c r="A112" s="74" t="s">
        <v>106</v>
      </c>
      <c r="B112" s="96">
        <v>3.5</v>
      </c>
      <c r="C112" s="55">
        <v>3507.4</v>
      </c>
      <c r="D112" s="55">
        <v>10.94</v>
      </c>
      <c r="E112" s="12">
        <v>916000000</v>
      </c>
      <c r="F112" s="5"/>
      <c r="G112" s="5"/>
    </row>
    <row r="113" spans="1:7" x14ac:dyDescent="0.25">
      <c r="A113" s="74" t="s">
        <v>107</v>
      </c>
      <c r="B113" s="96">
        <v>4.3</v>
      </c>
      <c r="C113" s="55">
        <v>2892.77</v>
      </c>
      <c r="D113" s="55">
        <v>10.89</v>
      </c>
      <c r="E113" s="12"/>
      <c r="F113" s="5"/>
      <c r="G113" s="5"/>
    </row>
    <row r="114" spans="1:7" x14ac:dyDescent="0.25">
      <c r="A114" s="74" t="s">
        <v>108</v>
      </c>
      <c r="B114" s="96">
        <v>1.1499999999999999</v>
      </c>
      <c r="C114" s="55"/>
      <c r="D114" s="55"/>
      <c r="E114" s="12"/>
      <c r="F114" s="5"/>
      <c r="G114" s="5"/>
    </row>
    <row r="115" spans="1:7" x14ac:dyDescent="0.25">
      <c r="A115" s="74" t="s">
        <v>109</v>
      </c>
      <c r="B115" s="96">
        <v>0.21</v>
      </c>
      <c r="C115" s="55"/>
      <c r="D115" s="55"/>
      <c r="E115" s="12"/>
      <c r="F115" s="5"/>
      <c r="G115" s="5"/>
    </row>
    <row r="116" spans="1:7" x14ac:dyDescent="0.25">
      <c r="A116" s="74" t="s">
        <v>110</v>
      </c>
      <c r="B116" s="96">
        <v>9.19</v>
      </c>
      <c r="C116" s="55">
        <v>1857.16</v>
      </c>
      <c r="D116" s="55">
        <v>5.99</v>
      </c>
      <c r="E116" s="12"/>
      <c r="F116" s="5"/>
      <c r="G116" s="5"/>
    </row>
    <row r="117" spans="1:7" x14ac:dyDescent="0.25">
      <c r="A117" s="74" t="s">
        <v>111</v>
      </c>
      <c r="B117" s="96">
        <v>1.19</v>
      </c>
      <c r="C117" s="55"/>
      <c r="D117" s="55"/>
      <c r="E117" s="12"/>
      <c r="F117" s="5"/>
      <c r="G117" s="5"/>
    </row>
    <row r="118" spans="1:7" x14ac:dyDescent="0.25">
      <c r="A118" s="74" t="s">
        <v>112</v>
      </c>
      <c r="B118" s="96">
        <v>4.38</v>
      </c>
      <c r="C118" s="55">
        <v>3821.15</v>
      </c>
      <c r="D118" s="55">
        <v>11.8</v>
      </c>
      <c r="E118" s="12">
        <v>1329000000</v>
      </c>
      <c r="F118" s="5"/>
      <c r="G118" s="5"/>
    </row>
    <row r="119" spans="1:7" x14ac:dyDescent="0.25">
      <c r="A119" s="74" t="s">
        <v>113</v>
      </c>
      <c r="B119" s="96">
        <v>17.36</v>
      </c>
      <c r="C119" s="55">
        <v>13914.68</v>
      </c>
      <c r="D119" s="55">
        <v>14.81</v>
      </c>
      <c r="E119" s="12">
        <v>332000000</v>
      </c>
      <c r="F119" s="5"/>
      <c r="G119" s="5"/>
    </row>
    <row r="120" spans="1:7" x14ac:dyDescent="0.25">
      <c r="A120" s="74" t="s">
        <v>114</v>
      </c>
      <c r="B120" s="96">
        <v>2.1800000000000002</v>
      </c>
      <c r="C120" s="55"/>
      <c r="D120" s="55"/>
      <c r="E120" s="12"/>
      <c r="F120" s="5"/>
      <c r="G120" s="5"/>
    </row>
    <row r="121" spans="1:7" x14ac:dyDescent="0.25">
      <c r="A121" s="74" t="s">
        <v>116</v>
      </c>
      <c r="B121" s="96">
        <v>0.13</v>
      </c>
      <c r="C121" s="55"/>
      <c r="D121" s="55"/>
      <c r="E121" s="12"/>
      <c r="F121" s="5"/>
      <c r="G121" s="5"/>
    </row>
    <row r="122" spans="1:7" x14ac:dyDescent="0.25">
      <c r="A122" s="74" t="s">
        <v>117</v>
      </c>
      <c r="B122" s="96">
        <v>7.0000000000000007E-2</v>
      </c>
      <c r="C122" s="55"/>
      <c r="D122" s="55"/>
      <c r="E122" s="12"/>
      <c r="F122" s="5"/>
      <c r="G122" s="5"/>
    </row>
    <row r="123" spans="1:7" x14ac:dyDescent="0.25">
      <c r="A123" s="74" t="s">
        <v>118</v>
      </c>
      <c r="B123" s="96">
        <v>8.0299999999999994</v>
      </c>
      <c r="C123" s="55">
        <v>4596.33</v>
      </c>
      <c r="D123" s="55">
        <v>8.59</v>
      </c>
      <c r="E123" s="12">
        <v>1024000000</v>
      </c>
      <c r="F123" s="5"/>
      <c r="G123" s="5"/>
    </row>
    <row r="124" spans="1:7" x14ac:dyDescent="0.25">
      <c r="A124" s="74" t="s">
        <v>119</v>
      </c>
      <c r="B124" s="96">
        <v>3.27</v>
      </c>
      <c r="C124" s="55"/>
      <c r="D124" s="55"/>
      <c r="E124" s="12"/>
      <c r="F124" s="5"/>
      <c r="G124" s="5"/>
    </row>
    <row r="125" spans="1:7" x14ac:dyDescent="0.25">
      <c r="A125" s="74" t="s">
        <v>120</v>
      </c>
      <c r="B125" s="96">
        <v>0.08</v>
      </c>
      <c r="C125" s="55"/>
      <c r="D125" s="55"/>
      <c r="E125" s="12"/>
      <c r="F125" s="5"/>
      <c r="G125" s="5"/>
    </row>
    <row r="126" spans="1:7" x14ac:dyDescent="0.25">
      <c r="A126" s="74" t="s">
        <v>121</v>
      </c>
      <c r="B126" s="96">
        <v>5.4</v>
      </c>
      <c r="C126" s="55">
        <v>4924.54</v>
      </c>
      <c r="D126" s="55">
        <v>18.62</v>
      </c>
      <c r="E126" s="12">
        <v>100000000</v>
      </c>
      <c r="F126" s="5"/>
      <c r="G126" s="5"/>
    </row>
    <row r="127" spans="1:7" x14ac:dyDescent="0.25">
      <c r="A127" s="74" t="s">
        <v>122</v>
      </c>
      <c r="B127" s="96">
        <v>1.94</v>
      </c>
      <c r="C127" s="55"/>
      <c r="D127" s="55"/>
      <c r="E127" s="12"/>
      <c r="F127" s="5"/>
      <c r="G127" s="5"/>
    </row>
    <row r="128" spans="1:7" x14ac:dyDescent="0.25">
      <c r="A128" s="74" t="s">
        <v>123</v>
      </c>
      <c r="B128" s="96">
        <v>0.67</v>
      </c>
      <c r="C128" s="55"/>
      <c r="D128" s="55"/>
      <c r="E128" s="12"/>
      <c r="F128" s="5"/>
      <c r="G128" s="5"/>
    </row>
    <row r="129" spans="1:7" x14ac:dyDescent="0.25">
      <c r="A129" s="74" t="s">
        <v>124</v>
      </c>
      <c r="B129" s="96">
        <v>3.35</v>
      </c>
      <c r="C129" s="55">
        <v>2182.5100000000002</v>
      </c>
      <c r="D129" s="55">
        <v>17.3</v>
      </c>
      <c r="E129" s="12">
        <v>559000000</v>
      </c>
      <c r="F129" s="5"/>
      <c r="G129" s="5"/>
    </row>
    <row r="130" spans="1:7" x14ac:dyDescent="0.25">
      <c r="A130" s="74" t="s">
        <v>125</v>
      </c>
      <c r="B130" s="96">
        <v>3.87</v>
      </c>
      <c r="C130" s="55">
        <v>2090.1799999999998</v>
      </c>
      <c r="D130" s="55">
        <v>11.55</v>
      </c>
      <c r="E130" s="12">
        <v>17082000000</v>
      </c>
      <c r="F130" s="5"/>
      <c r="G130" s="5"/>
    </row>
    <row r="131" spans="1:7" x14ac:dyDescent="0.25">
      <c r="A131" s="74" t="s">
        <v>126</v>
      </c>
      <c r="B131" s="96">
        <v>1.45</v>
      </c>
      <c r="C131" s="55"/>
      <c r="D131" s="55"/>
      <c r="E131" s="12"/>
      <c r="F131" s="5"/>
      <c r="G131" s="5"/>
    </row>
    <row r="132" spans="1:7" x14ac:dyDescent="0.25">
      <c r="A132" s="74" t="s">
        <v>127</v>
      </c>
      <c r="B132" s="96">
        <v>1.39</v>
      </c>
      <c r="C132" s="55">
        <v>1386.23</v>
      </c>
      <c r="D132" s="55">
        <v>5.4</v>
      </c>
      <c r="E132" s="12">
        <v>19000000</v>
      </c>
      <c r="F132" s="5"/>
      <c r="G132" s="5"/>
    </row>
    <row r="133" spans="1:7" x14ac:dyDescent="0.25">
      <c r="A133" s="74" t="s">
        <v>128</v>
      </c>
      <c r="B133" s="96"/>
      <c r="C133" s="55"/>
      <c r="D133" s="55"/>
      <c r="E133" s="12"/>
      <c r="F133" s="5"/>
      <c r="G133" s="5"/>
    </row>
    <row r="134" spans="1:7" x14ac:dyDescent="0.25">
      <c r="A134" s="74" t="s">
        <v>129</v>
      </c>
      <c r="B134" s="96">
        <v>7.13</v>
      </c>
      <c r="C134" s="55">
        <v>2017.51</v>
      </c>
      <c r="D134" s="55">
        <v>6.5</v>
      </c>
      <c r="E134" s="12">
        <v>170000000</v>
      </c>
      <c r="F134" s="5"/>
      <c r="G134" s="5"/>
    </row>
    <row r="135" spans="1:7" x14ac:dyDescent="0.25">
      <c r="A135" s="74" t="s">
        <v>130</v>
      </c>
      <c r="B135" s="96">
        <v>3.56</v>
      </c>
      <c r="C135" s="55">
        <v>4612.34</v>
      </c>
      <c r="D135" s="55">
        <v>9.99</v>
      </c>
      <c r="E135" s="12"/>
      <c r="F135" s="5"/>
      <c r="G135" s="5"/>
    </row>
    <row r="136" spans="1:7" x14ac:dyDescent="0.25">
      <c r="A136" s="74" t="s">
        <v>131</v>
      </c>
      <c r="B136" s="96">
        <v>1.74</v>
      </c>
      <c r="C136" s="55">
        <v>901.13</v>
      </c>
      <c r="D136" s="55">
        <v>13.68</v>
      </c>
      <c r="E136" s="12">
        <v>2525000000</v>
      </c>
      <c r="F136" s="5"/>
      <c r="G136" s="5"/>
    </row>
    <row r="137" spans="1:7" x14ac:dyDescent="0.25">
      <c r="A137" s="74" t="s">
        <v>132</v>
      </c>
      <c r="B137" s="96">
        <v>0.31</v>
      </c>
      <c r="C137" s="55">
        <v>462.62</v>
      </c>
      <c r="D137" s="55">
        <v>2.66</v>
      </c>
      <c r="E137" s="12"/>
      <c r="F137" s="5"/>
      <c r="G137" s="5"/>
    </row>
    <row r="138" spans="1:7" x14ac:dyDescent="0.25">
      <c r="A138" s="74" t="s">
        <v>133</v>
      </c>
      <c r="B138" s="96">
        <v>0.42</v>
      </c>
      <c r="C138" s="55">
        <v>216.78</v>
      </c>
      <c r="D138" s="55">
        <v>13.51</v>
      </c>
      <c r="E138" s="12"/>
      <c r="F138" s="5"/>
      <c r="G138" s="5"/>
    </row>
    <row r="139" spans="1:7" x14ac:dyDescent="0.25">
      <c r="A139" s="74" t="s">
        <v>134</v>
      </c>
      <c r="B139" s="96">
        <v>1.58</v>
      </c>
      <c r="C139" s="55">
        <v>1584.57</v>
      </c>
      <c r="D139" s="55">
        <v>13.3</v>
      </c>
      <c r="E139" s="12"/>
      <c r="F139" s="5"/>
      <c r="G139" s="5"/>
    </row>
    <row r="140" spans="1:7" x14ac:dyDescent="0.25">
      <c r="A140" s="123" t="s">
        <v>741</v>
      </c>
      <c r="B140" s="96">
        <v>4</v>
      </c>
      <c r="C140" s="55"/>
      <c r="D140" s="55"/>
      <c r="E140" s="12"/>
      <c r="F140" s="5"/>
      <c r="G140" s="5"/>
    </row>
    <row r="141" spans="1:7" x14ac:dyDescent="0.25">
      <c r="A141" s="74" t="s">
        <v>135</v>
      </c>
      <c r="B141" s="96">
        <v>0.28000000000000003</v>
      </c>
      <c r="C141" s="55">
        <v>139.13999999999999</v>
      </c>
      <c r="D141" s="55">
        <v>5.78</v>
      </c>
      <c r="E141" s="12">
        <v>7000000</v>
      </c>
      <c r="F141" s="5"/>
      <c r="G141" s="5"/>
    </row>
    <row r="142" spans="1:7" x14ac:dyDescent="0.25">
      <c r="A142" s="74" t="s">
        <v>136</v>
      </c>
      <c r="B142" s="96">
        <v>9.92</v>
      </c>
      <c r="C142" s="55">
        <v>6712.77</v>
      </c>
      <c r="D142" s="55">
        <v>11.24</v>
      </c>
      <c r="E142" s="12">
        <v>13602000000</v>
      </c>
      <c r="F142" s="5"/>
      <c r="G142" s="5"/>
    </row>
    <row r="143" spans="1:7" x14ac:dyDescent="0.25">
      <c r="A143" s="74" t="s">
        <v>137</v>
      </c>
      <c r="B143" s="96">
        <v>16.010000000000002</v>
      </c>
      <c r="C143" s="55"/>
      <c r="D143" s="55"/>
      <c r="E143" s="12"/>
      <c r="F143" s="5"/>
      <c r="G143" s="5"/>
    </row>
    <row r="144" spans="1:7" x14ac:dyDescent="0.25">
      <c r="A144" s="74" t="s">
        <v>138</v>
      </c>
      <c r="B144" s="96">
        <v>7.69</v>
      </c>
      <c r="C144" s="55">
        <v>9026.32</v>
      </c>
      <c r="D144" s="55">
        <v>8.18</v>
      </c>
      <c r="E144" s="12">
        <v>10865000000</v>
      </c>
      <c r="F144" s="5"/>
      <c r="G144" s="5"/>
    </row>
    <row r="145" spans="1:7" x14ac:dyDescent="0.25">
      <c r="A145" s="74" t="s">
        <v>139</v>
      </c>
      <c r="B145" s="96">
        <v>0.81</v>
      </c>
      <c r="C145" s="55">
        <v>580.48</v>
      </c>
      <c r="D145" s="55">
        <v>8.2799999999999994</v>
      </c>
      <c r="E145" s="12">
        <v>1997000000</v>
      </c>
      <c r="F145" s="5"/>
      <c r="G145" s="5"/>
    </row>
    <row r="146" spans="1:7" x14ac:dyDescent="0.25">
      <c r="A146" s="74" t="s">
        <v>140</v>
      </c>
      <c r="B146" s="96">
        <v>0.11</v>
      </c>
      <c r="C146" s="55">
        <v>51.44</v>
      </c>
      <c r="D146" s="55">
        <v>6.32</v>
      </c>
      <c r="E146" s="12">
        <v>4000000</v>
      </c>
      <c r="F146" s="5"/>
      <c r="G146" s="5"/>
    </row>
    <row r="147" spans="1:7" x14ac:dyDescent="0.25">
      <c r="A147" s="74" t="s">
        <v>141</v>
      </c>
      <c r="B147" s="96">
        <v>0.55000000000000004</v>
      </c>
      <c r="C147" s="55">
        <v>144.47999999999999</v>
      </c>
      <c r="D147" s="55">
        <v>7.85</v>
      </c>
      <c r="E147" s="12"/>
      <c r="F147" s="5"/>
      <c r="G147" s="5"/>
    </row>
    <row r="148" spans="1:7" x14ac:dyDescent="0.25">
      <c r="A148" s="74" t="s">
        <v>738</v>
      </c>
      <c r="B148" s="96">
        <v>3.61</v>
      </c>
      <c r="C148" s="55">
        <v>3497</v>
      </c>
      <c r="D148" s="55">
        <v>10.59</v>
      </c>
      <c r="E148" s="12">
        <v>164000000</v>
      </c>
      <c r="F148" s="5"/>
      <c r="G148" s="5"/>
    </row>
    <row r="149" spans="1:7" x14ac:dyDescent="0.25">
      <c r="A149" s="74" t="s">
        <v>142</v>
      </c>
      <c r="B149" s="96"/>
      <c r="C149" s="55"/>
      <c r="D149" s="55"/>
      <c r="E149" s="12"/>
      <c r="F149" s="5"/>
      <c r="G149" s="5"/>
    </row>
    <row r="150" spans="1:7" x14ac:dyDescent="0.25">
      <c r="A150" s="74" t="s">
        <v>143</v>
      </c>
      <c r="B150" s="96">
        <v>9.27</v>
      </c>
      <c r="C150" s="55">
        <v>22999.93</v>
      </c>
      <c r="D150" s="55">
        <v>11.8</v>
      </c>
      <c r="E150" s="12">
        <v>2712000000</v>
      </c>
      <c r="F150" s="5"/>
      <c r="G150" s="5"/>
    </row>
    <row r="151" spans="1:7" x14ac:dyDescent="0.25">
      <c r="A151" s="74" t="s">
        <v>144</v>
      </c>
      <c r="B151" s="96">
        <v>15.44</v>
      </c>
      <c r="C151" s="55">
        <v>6553.52</v>
      </c>
      <c r="D151" s="55">
        <v>6.92</v>
      </c>
      <c r="E151" s="12"/>
      <c r="F151" s="5"/>
      <c r="G151" s="5"/>
    </row>
    <row r="152" spans="1:7" x14ac:dyDescent="0.25">
      <c r="A152" s="74" t="s">
        <v>145</v>
      </c>
      <c r="B152" s="96">
        <v>0.9</v>
      </c>
      <c r="C152" s="55">
        <v>471.04</v>
      </c>
      <c r="D152" s="55">
        <v>9.9499999999999993</v>
      </c>
      <c r="E152" s="12">
        <v>840000000</v>
      </c>
      <c r="F152" s="5"/>
      <c r="G152" s="5"/>
    </row>
    <row r="153" spans="1:7" x14ac:dyDescent="0.25">
      <c r="A153" s="74" t="s">
        <v>146</v>
      </c>
      <c r="B153" s="96">
        <v>12.34</v>
      </c>
      <c r="C153" s="55"/>
      <c r="D153" s="55"/>
      <c r="E153" s="12"/>
      <c r="F153" s="5"/>
      <c r="G153" s="5"/>
    </row>
    <row r="154" spans="1:7" x14ac:dyDescent="0.25">
      <c r="A154" s="74" t="s">
        <v>147</v>
      </c>
      <c r="B154" s="96">
        <v>2.25</v>
      </c>
      <c r="C154" s="55">
        <v>2062.7600000000002</v>
      </c>
      <c r="D154" s="55">
        <v>19.54</v>
      </c>
      <c r="E154" s="12">
        <v>469000000</v>
      </c>
      <c r="F154" s="5"/>
      <c r="G154" s="5"/>
    </row>
    <row r="155" spans="1:7" x14ac:dyDescent="0.25">
      <c r="A155" s="74" t="s">
        <v>148</v>
      </c>
      <c r="B155" s="96">
        <v>0.81</v>
      </c>
      <c r="C155" s="55"/>
      <c r="D155" s="55"/>
      <c r="E155" s="12"/>
      <c r="F155" s="5"/>
      <c r="G155" s="5"/>
    </row>
    <row r="156" spans="1:7" x14ac:dyDescent="0.25">
      <c r="A156" s="74" t="s">
        <v>149</v>
      </c>
      <c r="B156" s="96">
        <v>0.87</v>
      </c>
      <c r="C156" s="55">
        <v>1563.51</v>
      </c>
      <c r="D156" s="55">
        <v>14.62</v>
      </c>
      <c r="E156" s="12"/>
      <c r="F156" s="5"/>
      <c r="G156" s="5"/>
    </row>
    <row r="157" spans="1:7" x14ac:dyDescent="0.25">
      <c r="A157" s="74" t="s">
        <v>150</v>
      </c>
      <c r="B157" s="96">
        <v>1.99</v>
      </c>
      <c r="C157" s="55">
        <v>1307.51</v>
      </c>
      <c r="D157" s="55">
        <v>15.85</v>
      </c>
      <c r="E157" s="12">
        <v>1732000000</v>
      </c>
      <c r="F157" s="5"/>
      <c r="G157" s="5"/>
    </row>
    <row r="158" spans="1:7" x14ac:dyDescent="0.25">
      <c r="A158" s="74" t="s">
        <v>151</v>
      </c>
      <c r="B158" s="96">
        <v>1.06</v>
      </c>
      <c r="C158" s="55">
        <v>699.21</v>
      </c>
      <c r="D158" s="55">
        <v>14.57</v>
      </c>
      <c r="E158" s="12">
        <v>12279000000</v>
      </c>
      <c r="F158" s="5"/>
      <c r="G158" s="5"/>
    </row>
    <row r="159" spans="1:7" x14ac:dyDescent="0.25">
      <c r="A159" s="74" t="s">
        <v>152</v>
      </c>
      <c r="B159" s="96">
        <v>7.52</v>
      </c>
      <c r="C159" s="55">
        <v>3971.8</v>
      </c>
      <c r="D159" s="55">
        <v>10.36</v>
      </c>
      <c r="E159" s="12">
        <v>20851000000</v>
      </c>
      <c r="F159" s="5"/>
      <c r="G159" s="5"/>
    </row>
    <row r="160" spans="1:7" x14ac:dyDescent="0.25">
      <c r="A160" s="74" t="s">
        <v>153</v>
      </c>
      <c r="B160" s="96">
        <v>4.33</v>
      </c>
      <c r="C160" s="55">
        <v>4662.6000000000004</v>
      </c>
      <c r="D160" s="55">
        <v>14.13</v>
      </c>
      <c r="E160" s="12">
        <v>15712000000</v>
      </c>
      <c r="F160" s="5"/>
      <c r="G160" s="5"/>
    </row>
    <row r="161" spans="1:7" x14ac:dyDescent="0.25">
      <c r="A161" s="74" t="s">
        <v>154</v>
      </c>
      <c r="B161" s="96"/>
      <c r="C161" s="55"/>
      <c r="D161" s="55"/>
      <c r="E161" s="12"/>
      <c r="F161" s="5"/>
      <c r="G161" s="5"/>
    </row>
    <row r="162" spans="1:7" x14ac:dyDescent="0.25">
      <c r="A162" s="74" t="s">
        <v>155</v>
      </c>
      <c r="B162" s="96">
        <v>45.42</v>
      </c>
      <c r="C162" s="55">
        <v>15309.43</v>
      </c>
      <c r="D162" s="55">
        <v>6.86</v>
      </c>
      <c r="E162" s="12"/>
      <c r="F162" s="5"/>
      <c r="G162" s="5"/>
    </row>
    <row r="163" spans="1:7" x14ac:dyDescent="0.25">
      <c r="A163" s="74" t="s">
        <v>156</v>
      </c>
      <c r="B163" s="96">
        <v>3.52</v>
      </c>
      <c r="C163" s="55">
        <v>2584.41</v>
      </c>
      <c r="D163" s="55">
        <v>12.96</v>
      </c>
      <c r="E163" s="12">
        <v>9569000000</v>
      </c>
      <c r="F163" s="5"/>
      <c r="G163" s="5"/>
    </row>
    <row r="164" spans="1:7" x14ac:dyDescent="0.25">
      <c r="A164" s="74" t="s">
        <v>157</v>
      </c>
      <c r="B164" s="96">
        <v>11.86</v>
      </c>
      <c r="C164" s="55">
        <v>6602.66</v>
      </c>
      <c r="D164" s="55">
        <v>5.3</v>
      </c>
      <c r="E164" s="12">
        <v>970000000</v>
      </c>
      <c r="F164" s="5"/>
      <c r="G164" s="5"/>
    </row>
    <row r="165" spans="1:7" x14ac:dyDescent="0.25">
      <c r="A165" s="74" t="s">
        <v>158</v>
      </c>
      <c r="B165" s="96">
        <v>7.0000000000000007E-2</v>
      </c>
      <c r="C165" s="55"/>
      <c r="D165" s="55"/>
      <c r="E165" s="12"/>
      <c r="F165" s="5"/>
      <c r="G165" s="5"/>
    </row>
    <row r="166" spans="1:7" x14ac:dyDescent="0.25">
      <c r="A166" s="74" t="s">
        <v>159</v>
      </c>
      <c r="B166" s="96">
        <v>1.03</v>
      </c>
      <c r="C166" s="55"/>
      <c r="D166" s="55"/>
      <c r="E166" s="12"/>
      <c r="F166" s="5"/>
      <c r="G166" s="5"/>
    </row>
    <row r="167" spans="1:7" x14ac:dyDescent="0.25">
      <c r="A167" s="74" t="s">
        <v>160</v>
      </c>
      <c r="B167" s="96"/>
      <c r="C167" s="55"/>
      <c r="D167" s="55"/>
      <c r="E167" s="12"/>
      <c r="F167" s="5"/>
      <c r="G167" s="5"/>
    </row>
    <row r="168" spans="1:7" x14ac:dyDescent="0.25">
      <c r="A168" s="74" t="s">
        <v>161</v>
      </c>
      <c r="B168" s="96">
        <v>0.59</v>
      </c>
      <c r="C168" s="55"/>
      <c r="D168" s="55"/>
      <c r="E168" s="12"/>
      <c r="F168" s="5"/>
      <c r="G168" s="5"/>
    </row>
    <row r="169" spans="1:7" x14ac:dyDescent="0.25">
      <c r="A169" s="74" t="s">
        <v>162</v>
      </c>
      <c r="B169" s="96">
        <v>19.53</v>
      </c>
      <c r="C169" s="55">
        <v>9444.2199999999993</v>
      </c>
      <c r="D169" s="55">
        <v>7.59</v>
      </c>
      <c r="E169" s="12">
        <v>1000000</v>
      </c>
      <c r="F169" s="5"/>
      <c r="G169" s="5"/>
    </row>
    <row r="170" spans="1:7" x14ac:dyDescent="0.25">
      <c r="A170" s="74" t="s">
        <v>163</v>
      </c>
      <c r="B170" s="96">
        <v>0.61</v>
      </c>
      <c r="C170" s="55">
        <v>223.5</v>
      </c>
      <c r="D170" s="55">
        <v>10.95</v>
      </c>
      <c r="E170" s="12">
        <v>70000000</v>
      </c>
      <c r="F170" s="5"/>
      <c r="G170" s="5"/>
    </row>
    <row r="171" spans="1:7" x14ac:dyDescent="0.25">
      <c r="A171" s="74" t="s">
        <v>164</v>
      </c>
      <c r="B171" s="96">
        <v>5.28</v>
      </c>
      <c r="C171" s="55">
        <v>4271.74</v>
      </c>
      <c r="D171" s="55">
        <v>7.41</v>
      </c>
      <c r="E171" s="12">
        <v>35000000</v>
      </c>
      <c r="F171" s="5"/>
      <c r="G171" s="5"/>
    </row>
    <row r="172" spans="1:7" x14ac:dyDescent="0.25">
      <c r="A172" s="74" t="s">
        <v>165</v>
      </c>
      <c r="B172" s="96">
        <v>5.42</v>
      </c>
      <c r="C172" s="55"/>
      <c r="D172" s="55"/>
      <c r="E172" s="12"/>
      <c r="F172" s="5"/>
      <c r="G172" s="5"/>
    </row>
    <row r="173" spans="1:7" x14ac:dyDescent="0.25">
      <c r="A173" s="74" t="s">
        <v>166</v>
      </c>
      <c r="B173" s="96">
        <v>0.18</v>
      </c>
      <c r="C173" s="55"/>
      <c r="D173" s="55"/>
      <c r="E173" s="12"/>
      <c r="F173" s="5"/>
      <c r="G173" s="5"/>
    </row>
    <row r="174" spans="1:7" x14ac:dyDescent="0.25">
      <c r="A174" s="74" t="s">
        <v>167</v>
      </c>
      <c r="B174" s="96">
        <v>10.31</v>
      </c>
      <c r="C174" s="55">
        <v>8844.69</v>
      </c>
      <c r="D174" s="55">
        <v>16.64</v>
      </c>
      <c r="E174" s="12">
        <v>918000000</v>
      </c>
      <c r="F174" s="5"/>
      <c r="G174" s="5"/>
    </row>
    <row r="175" spans="1:7" x14ac:dyDescent="0.25">
      <c r="A175" s="74" t="s">
        <v>168</v>
      </c>
      <c r="B175" s="96">
        <v>19.46</v>
      </c>
      <c r="C175" s="55"/>
      <c r="D175" s="55"/>
      <c r="E175" s="12"/>
      <c r="F175" s="5"/>
      <c r="G175" s="5"/>
    </row>
    <row r="176" spans="1:7" x14ac:dyDescent="0.25">
      <c r="A176" s="74" t="s">
        <v>169</v>
      </c>
      <c r="B176" s="96">
        <v>5.66</v>
      </c>
      <c r="C176" s="55">
        <v>5137.07</v>
      </c>
      <c r="D176" s="55">
        <v>9.83</v>
      </c>
      <c r="E176" s="12">
        <v>2174000000</v>
      </c>
      <c r="F176" s="5"/>
      <c r="G176" s="5"/>
    </row>
    <row r="177" spans="1:7" x14ac:dyDescent="0.25">
      <c r="A177" s="74" t="s">
        <v>170</v>
      </c>
      <c r="B177" s="96">
        <v>6.21</v>
      </c>
      <c r="C177" s="55">
        <v>6728</v>
      </c>
      <c r="D177" s="55">
        <v>9.5299999999999994</v>
      </c>
      <c r="E177" s="12">
        <v>547000000</v>
      </c>
      <c r="F177" s="5"/>
      <c r="G177" s="5"/>
    </row>
    <row r="178" spans="1:7" x14ac:dyDescent="0.25">
      <c r="A178" s="74" t="s">
        <v>171</v>
      </c>
      <c r="B178" s="96">
        <v>0.35</v>
      </c>
      <c r="C178" s="55"/>
      <c r="D178" s="55"/>
      <c r="E178" s="12"/>
      <c r="F178" s="5"/>
      <c r="G178" s="5"/>
    </row>
    <row r="179" spans="1:7" x14ac:dyDescent="0.25">
      <c r="A179" s="74" t="s">
        <v>172</v>
      </c>
      <c r="B179" s="96">
        <v>0.05</v>
      </c>
      <c r="C179" s="55"/>
      <c r="D179" s="55"/>
      <c r="E179" s="12"/>
      <c r="F179" s="5"/>
      <c r="G179" s="5"/>
    </row>
    <row r="180" spans="1:7" x14ac:dyDescent="0.25">
      <c r="A180" s="74" t="s">
        <v>173</v>
      </c>
      <c r="B180" s="96">
        <v>8.98</v>
      </c>
      <c r="C180" s="55">
        <v>4198.3999999999996</v>
      </c>
      <c r="D180" s="55">
        <v>4.84</v>
      </c>
      <c r="E180" s="12">
        <v>4763000000</v>
      </c>
      <c r="F180" s="5"/>
      <c r="G180" s="5"/>
    </row>
    <row r="181" spans="1:7" x14ac:dyDescent="0.25">
      <c r="A181" s="74" t="s">
        <v>174</v>
      </c>
      <c r="B181" s="96">
        <v>0.13</v>
      </c>
      <c r="C181" s="55">
        <v>39.89</v>
      </c>
      <c r="D181" s="55">
        <v>33.58</v>
      </c>
      <c r="E181" s="12">
        <v>2000000</v>
      </c>
      <c r="F181" s="5"/>
      <c r="G181" s="5"/>
    </row>
    <row r="182" spans="1:7" x14ac:dyDescent="0.25">
      <c r="A182" s="74" t="s">
        <v>175</v>
      </c>
      <c r="B182" s="96">
        <v>5.03</v>
      </c>
      <c r="C182" s="55">
        <v>5355.99</v>
      </c>
      <c r="D182" s="55">
        <v>13.68</v>
      </c>
      <c r="E182" s="12">
        <v>68948000000</v>
      </c>
      <c r="F182" s="5"/>
      <c r="G182" s="5"/>
    </row>
    <row r="183" spans="1:7" x14ac:dyDescent="0.25">
      <c r="A183" s="74" t="s">
        <v>176</v>
      </c>
      <c r="B183" s="96">
        <v>0.89</v>
      </c>
      <c r="C183" s="55">
        <v>531.27</v>
      </c>
      <c r="D183" s="55">
        <v>21.76</v>
      </c>
      <c r="E183" s="12">
        <v>421000000</v>
      </c>
      <c r="F183" s="5"/>
      <c r="G183" s="5"/>
    </row>
    <row r="184" spans="1:7" x14ac:dyDescent="0.25">
      <c r="A184" s="74" t="s">
        <v>177</v>
      </c>
      <c r="B184" s="96">
        <v>4.3</v>
      </c>
      <c r="C184" s="55"/>
      <c r="D184" s="55"/>
      <c r="E184" s="12"/>
      <c r="F184" s="5"/>
      <c r="G184" s="5"/>
    </row>
    <row r="185" spans="1:7" x14ac:dyDescent="0.25">
      <c r="A185" s="74" t="s">
        <v>178</v>
      </c>
      <c r="B185" s="96">
        <v>2.31</v>
      </c>
      <c r="C185" s="55"/>
      <c r="D185" s="55"/>
      <c r="E185" s="12"/>
      <c r="F185" s="5"/>
      <c r="G185" s="5"/>
    </row>
    <row r="186" spans="1:7" x14ac:dyDescent="0.25">
      <c r="A186" s="74" t="s">
        <v>179</v>
      </c>
      <c r="B186" s="96"/>
      <c r="C186" s="55"/>
      <c r="D186" s="55"/>
      <c r="E186" s="12"/>
      <c r="F186" s="5"/>
      <c r="G186" s="5"/>
    </row>
    <row r="187" spans="1:7" x14ac:dyDescent="0.25">
      <c r="A187" s="74" t="s">
        <v>180</v>
      </c>
      <c r="B187" s="96">
        <v>1.91</v>
      </c>
      <c r="C187" s="55"/>
      <c r="D187" s="55"/>
      <c r="E187" s="12"/>
      <c r="F187" s="5"/>
      <c r="G187" s="5"/>
    </row>
    <row r="188" spans="1:7" x14ac:dyDescent="0.25">
      <c r="A188" s="74" t="s">
        <v>181</v>
      </c>
      <c r="B188" s="96">
        <v>0.3</v>
      </c>
      <c r="C188" s="55">
        <v>190.22</v>
      </c>
      <c r="D188" s="55">
        <v>11.11</v>
      </c>
      <c r="E188" s="12"/>
      <c r="F188" s="5"/>
      <c r="G188" s="5"/>
    </row>
    <row r="189" spans="1:7" x14ac:dyDescent="0.25">
      <c r="A189" s="74" t="s">
        <v>182</v>
      </c>
      <c r="B189" s="96">
        <v>3.63</v>
      </c>
      <c r="C189" s="55">
        <v>3631.86</v>
      </c>
      <c r="D189" s="55">
        <v>12.8</v>
      </c>
      <c r="E189" s="12"/>
      <c r="F189" s="5"/>
      <c r="G189" s="5"/>
    </row>
    <row r="190" spans="1:7" ht="14.25" customHeight="1" x14ac:dyDescent="0.25">
      <c r="A190" s="74" t="s">
        <v>184</v>
      </c>
      <c r="B190" s="96">
        <v>4.4800000000000004</v>
      </c>
      <c r="C190" s="55">
        <v>13480.15</v>
      </c>
      <c r="D190" s="55">
        <v>9.3699999999999992</v>
      </c>
      <c r="E190" s="12">
        <v>27130000000</v>
      </c>
      <c r="F190" s="5"/>
      <c r="G190" s="5"/>
    </row>
    <row r="191" spans="1:7" x14ac:dyDescent="0.25">
      <c r="A191" s="74" t="s">
        <v>185</v>
      </c>
      <c r="B191" s="96">
        <v>4.3099999999999996</v>
      </c>
      <c r="C191" s="55">
        <v>7520.17</v>
      </c>
      <c r="D191" s="55">
        <v>20.23</v>
      </c>
      <c r="E191" s="12">
        <v>2853000000</v>
      </c>
      <c r="F191" s="5"/>
      <c r="G191" s="5"/>
    </row>
    <row r="192" spans="1:7" x14ac:dyDescent="0.25">
      <c r="A192" s="74" t="s">
        <v>186</v>
      </c>
      <c r="B192" s="96">
        <v>1.6</v>
      </c>
      <c r="C192" s="55">
        <v>949.59</v>
      </c>
      <c r="D192" s="55"/>
      <c r="E192" s="12"/>
      <c r="F192" s="5"/>
      <c r="G192" s="5"/>
    </row>
    <row r="193" spans="1:7" x14ac:dyDescent="0.25">
      <c r="A193" s="74" t="s">
        <v>187</v>
      </c>
      <c r="B193" s="96">
        <v>0.62</v>
      </c>
      <c r="C193" s="55">
        <v>1479.78</v>
      </c>
      <c r="D193" s="55">
        <v>8</v>
      </c>
      <c r="E193" s="12"/>
      <c r="F193" s="5"/>
      <c r="G193" s="5"/>
    </row>
    <row r="194" spans="1:7" x14ac:dyDescent="0.25">
      <c r="A194" s="74" t="s">
        <v>188</v>
      </c>
      <c r="B194" s="96">
        <v>0.22</v>
      </c>
      <c r="C194" s="55">
        <v>99.17</v>
      </c>
      <c r="D194" s="55">
        <v>5.17</v>
      </c>
      <c r="E194" s="12">
        <v>42000000</v>
      </c>
      <c r="F194" s="5"/>
      <c r="G194" s="5"/>
    </row>
    <row r="195" spans="1:7" x14ac:dyDescent="0.25">
      <c r="A195" s="74" t="s">
        <v>189</v>
      </c>
      <c r="B195" s="96">
        <v>4.62</v>
      </c>
      <c r="C195" s="55">
        <v>2539.61</v>
      </c>
      <c r="D195" s="55">
        <v>7.95</v>
      </c>
      <c r="E195" s="12">
        <v>10439000000</v>
      </c>
      <c r="F195" s="5"/>
      <c r="G195" s="5"/>
    </row>
    <row r="196" spans="1:7" x14ac:dyDescent="0.25">
      <c r="A196" s="74" t="s">
        <v>190</v>
      </c>
      <c r="B196" s="96">
        <v>0.39</v>
      </c>
      <c r="C196" s="55"/>
      <c r="D196" s="55"/>
      <c r="E196" s="12"/>
      <c r="F196" s="5"/>
      <c r="G196" s="5"/>
    </row>
    <row r="197" spans="1:7" x14ac:dyDescent="0.25">
      <c r="A197" s="74" t="s">
        <v>191</v>
      </c>
      <c r="B197" s="96">
        <v>0.36</v>
      </c>
      <c r="C197" s="55">
        <v>152.72</v>
      </c>
      <c r="D197" s="55">
        <v>3.24</v>
      </c>
      <c r="E197" s="12">
        <v>5000000</v>
      </c>
      <c r="F197" s="5"/>
      <c r="G197" s="5"/>
    </row>
    <row r="198" spans="1:7" x14ac:dyDescent="0.25">
      <c r="A198" s="74" t="s">
        <v>192</v>
      </c>
      <c r="B198" s="96">
        <v>1.1399999999999999</v>
      </c>
      <c r="C198" s="55"/>
      <c r="D198" s="55"/>
      <c r="E198" s="12"/>
      <c r="F198" s="5"/>
      <c r="G198" s="5"/>
    </row>
    <row r="199" spans="1:7" x14ac:dyDescent="0.25">
      <c r="A199" s="74" t="s">
        <v>193</v>
      </c>
      <c r="B199" s="96">
        <v>34.159999999999997</v>
      </c>
      <c r="C199" s="55">
        <v>7134.03</v>
      </c>
      <c r="D199" s="55">
        <v>2.27</v>
      </c>
      <c r="E199" s="12"/>
      <c r="F199" s="5"/>
      <c r="G199" s="5"/>
    </row>
    <row r="200" spans="1:7" x14ac:dyDescent="0.25">
      <c r="A200" s="74" t="s">
        <v>194</v>
      </c>
      <c r="B200" s="96">
        <v>2.59</v>
      </c>
      <c r="C200" s="55">
        <v>1444.11</v>
      </c>
      <c r="D200" s="55">
        <v>12.02</v>
      </c>
      <c r="E200" s="12">
        <v>489000000</v>
      </c>
      <c r="F200" s="5"/>
      <c r="G200" s="5"/>
    </row>
    <row r="201" spans="1:7" x14ac:dyDescent="0.25">
      <c r="A201" s="74" t="s">
        <v>195</v>
      </c>
      <c r="B201" s="96">
        <v>4.49</v>
      </c>
      <c r="C201" s="55">
        <v>2854.57</v>
      </c>
      <c r="D201" s="55">
        <v>15.23</v>
      </c>
      <c r="E201" s="12">
        <v>16511000000</v>
      </c>
      <c r="F201" s="5"/>
      <c r="G201" s="5"/>
    </row>
    <row r="202" spans="1:7" x14ac:dyDescent="0.25">
      <c r="A202" s="74" t="s">
        <v>196</v>
      </c>
      <c r="B202" s="96">
        <v>12.52</v>
      </c>
      <c r="C202" s="55">
        <v>2678.81</v>
      </c>
      <c r="D202" s="55">
        <v>3.09</v>
      </c>
      <c r="E202" s="12"/>
      <c r="F202" s="5"/>
      <c r="G202" s="5"/>
    </row>
    <row r="203" spans="1:7" x14ac:dyDescent="0.25">
      <c r="A203" s="74" t="s">
        <v>197</v>
      </c>
      <c r="B203" s="96">
        <v>6.09</v>
      </c>
      <c r="C203" s="55"/>
      <c r="D203" s="55"/>
      <c r="E203" s="12"/>
      <c r="F203" s="5"/>
      <c r="G203" s="5"/>
    </row>
    <row r="204" spans="1:7" x14ac:dyDescent="0.25">
      <c r="A204" s="74" t="s">
        <v>198</v>
      </c>
      <c r="B204" s="96">
        <v>1.01</v>
      </c>
      <c r="C204" s="55"/>
      <c r="D204" s="55"/>
      <c r="E204" s="12"/>
      <c r="F204" s="5"/>
      <c r="G204" s="5"/>
    </row>
    <row r="205" spans="1:7" x14ac:dyDescent="0.25">
      <c r="A205" s="74" t="s">
        <v>199</v>
      </c>
      <c r="B205" s="96">
        <v>0.13</v>
      </c>
      <c r="C205" s="55"/>
      <c r="D205" s="55"/>
      <c r="E205" s="12"/>
      <c r="F205" s="5"/>
      <c r="G205" s="5"/>
    </row>
    <row r="206" spans="1:7" x14ac:dyDescent="0.25">
      <c r="A206" s="74" t="s">
        <v>200</v>
      </c>
      <c r="B206" s="96">
        <v>5.0199999999999996</v>
      </c>
      <c r="C206" s="55">
        <v>3418.59</v>
      </c>
      <c r="D206" s="55">
        <v>3.53</v>
      </c>
      <c r="E206" s="12">
        <v>1706000000</v>
      </c>
      <c r="F206" s="5"/>
      <c r="G206" s="5"/>
    </row>
    <row r="207" spans="1:7" x14ac:dyDescent="0.25">
      <c r="A207" s="74" t="s">
        <v>201</v>
      </c>
      <c r="B207" s="96">
        <v>23.3</v>
      </c>
      <c r="C207" s="55">
        <v>11263.53</v>
      </c>
      <c r="D207" s="55">
        <v>8.67</v>
      </c>
      <c r="E207" s="12">
        <v>296000000</v>
      </c>
      <c r="F207" s="5"/>
      <c r="G207" s="5"/>
    </row>
    <row r="208" spans="1:7" x14ac:dyDescent="0.25">
      <c r="A208" s="74" t="s">
        <v>202</v>
      </c>
      <c r="B208" s="96">
        <v>6.5</v>
      </c>
      <c r="C208" s="55">
        <v>5129.53</v>
      </c>
      <c r="D208" s="55">
        <v>14.66</v>
      </c>
      <c r="E208" s="12">
        <v>77262000000</v>
      </c>
      <c r="F208" s="5"/>
      <c r="G208" s="5"/>
    </row>
    <row r="209" spans="1:7" x14ac:dyDescent="0.25">
      <c r="A209" s="74" t="s">
        <v>203</v>
      </c>
      <c r="B209" s="96">
        <v>16.489999999999998</v>
      </c>
      <c r="C209" s="55">
        <v>12984.33</v>
      </c>
      <c r="D209" s="55">
        <v>7.86</v>
      </c>
      <c r="E209" s="12">
        <v>317421000000</v>
      </c>
      <c r="F209" s="5"/>
      <c r="G209" s="5"/>
    </row>
    <row r="210" spans="1:7" x14ac:dyDescent="0.25">
      <c r="A210" s="74" t="s">
        <v>204</v>
      </c>
      <c r="B210" s="96">
        <v>1.97</v>
      </c>
      <c r="C210" s="55">
        <v>3067.95</v>
      </c>
      <c r="D210" s="55">
        <v>15.15</v>
      </c>
      <c r="E210" s="12">
        <v>3902000000</v>
      </c>
      <c r="F210" s="5"/>
      <c r="G210" s="5"/>
    </row>
    <row r="211" spans="1:7" x14ac:dyDescent="0.25">
      <c r="A211" s="74" t="s">
        <v>205</v>
      </c>
      <c r="B211" s="96">
        <v>3.42</v>
      </c>
      <c r="C211" s="55">
        <v>1645.44</v>
      </c>
      <c r="D211" s="55"/>
      <c r="E211" s="12"/>
      <c r="F211" s="5"/>
      <c r="G211" s="5"/>
    </row>
    <row r="212" spans="1:7" x14ac:dyDescent="0.25">
      <c r="A212" s="74" t="s">
        <v>206</v>
      </c>
      <c r="B212" s="96">
        <v>0.59</v>
      </c>
      <c r="C212" s="55"/>
      <c r="D212" s="55"/>
      <c r="E212" s="12"/>
      <c r="F212" s="5"/>
      <c r="G212" s="5"/>
    </row>
    <row r="213" spans="1:7" x14ac:dyDescent="0.25">
      <c r="A213" s="74" t="s">
        <v>207</v>
      </c>
      <c r="B213" s="96">
        <v>6.03</v>
      </c>
      <c r="C213" s="55">
        <v>2657.62</v>
      </c>
      <c r="D213" s="55"/>
      <c r="E213" s="12"/>
      <c r="F213" s="5"/>
      <c r="G213" s="5"/>
    </row>
    <row r="214" spans="1:7" x14ac:dyDescent="0.25">
      <c r="A214" s="74" t="s">
        <v>208</v>
      </c>
      <c r="B214" s="96">
        <v>1.8</v>
      </c>
      <c r="C214" s="55">
        <v>1410.91</v>
      </c>
      <c r="D214" s="55"/>
      <c r="E214" s="12">
        <v>181000000</v>
      </c>
      <c r="F214" s="5"/>
      <c r="G214" s="5"/>
    </row>
    <row r="215" spans="1:7" x14ac:dyDescent="0.25">
      <c r="A215" s="74" t="s">
        <v>209</v>
      </c>
      <c r="B215" s="96"/>
      <c r="C215" s="55"/>
      <c r="D215" s="55"/>
      <c r="E215" s="12"/>
      <c r="F215" s="5"/>
      <c r="G215" s="97"/>
    </row>
    <row r="216" spans="1:7" x14ac:dyDescent="0.25">
      <c r="A216" s="74" t="s">
        <v>210</v>
      </c>
      <c r="B216" s="96"/>
      <c r="C216" s="55"/>
      <c r="D216" s="55"/>
      <c r="E216" s="12"/>
      <c r="F216" s="5"/>
      <c r="G216" s="5"/>
    </row>
    <row r="217" spans="1:7" x14ac:dyDescent="0.25">
      <c r="A217" s="74" t="s">
        <v>211</v>
      </c>
      <c r="B217" s="96">
        <v>0.86</v>
      </c>
      <c r="C217" s="55">
        <v>216.26</v>
      </c>
      <c r="D217" s="55"/>
      <c r="E217" s="12"/>
      <c r="F217" s="5"/>
      <c r="G217" s="5"/>
    </row>
    <row r="218" spans="1:7" x14ac:dyDescent="0.25">
      <c r="A218" s="74" t="s">
        <v>212</v>
      </c>
      <c r="B218" s="96">
        <v>0.28999999999999998</v>
      </c>
      <c r="C218" s="55">
        <v>707.19</v>
      </c>
      <c r="D218" s="55"/>
      <c r="E218" s="12"/>
      <c r="F218" s="5"/>
      <c r="G218" s="5"/>
    </row>
    <row r="219" spans="1:7" x14ac:dyDescent="0.25">
      <c r="A219" s="315" t="s">
        <v>213</v>
      </c>
      <c r="B219" s="299">
        <v>0.78</v>
      </c>
      <c r="C219" s="305">
        <v>537</v>
      </c>
      <c r="D219" s="305"/>
      <c r="E219" s="303">
        <v>129000000</v>
      </c>
      <c r="F219" s="5"/>
      <c r="G219" s="5"/>
    </row>
    <row r="220" spans="1:7" x14ac:dyDescent="0.25">
      <c r="B220" s="270"/>
      <c r="C220" s="270"/>
      <c r="D220" s="270"/>
      <c r="E220" s="31"/>
    </row>
    <row r="221" spans="1:7" x14ac:dyDescent="0.25">
      <c r="A221" s="240" t="s">
        <v>671</v>
      </c>
      <c r="E221" s="15"/>
    </row>
    <row r="223" spans="1:7" x14ac:dyDescent="0.25">
      <c r="A223" s="240" t="s">
        <v>672</v>
      </c>
    </row>
  </sheetData>
  <sortState ref="A5:E219">
    <sortCondition ref="A5:A219"/>
  </sortState>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4"/>
  <sheetViews>
    <sheetView topLeftCell="B1" workbookViewId="0">
      <selection activeCell="J7" sqref="J7"/>
    </sheetView>
  </sheetViews>
  <sheetFormatPr defaultColWidth="11.42578125" defaultRowHeight="15" x14ac:dyDescent="0.25"/>
  <cols>
    <col min="1" max="1" width="19.28515625" style="10" customWidth="1"/>
    <col min="2" max="2" width="15.28515625" style="10" customWidth="1"/>
    <col min="3" max="3" width="15.7109375" style="21" customWidth="1"/>
    <col min="4" max="4" width="14.7109375" style="21" customWidth="1"/>
    <col min="5" max="5" width="13.140625" style="21" customWidth="1"/>
    <col min="6" max="6" width="17.42578125" style="10" customWidth="1"/>
    <col min="7" max="7" width="17" style="10" customWidth="1"/>
    <col min="8" max="8" width="27.7109375" style="5" bestFit="1" customWidth="1"/>
    <col min="9" max="9" width="22.7109375" style="99" customWidth="1"/>
    <col min="10" max="11" width="18.28515625" style="100" customWidth="1"/>
    <col min="12" max="16384" width="11.42578125" style="10"/>
  </cols>
  <sheetData>
    <row r="1" spans="1:11" ht="23.25" x14ac:dyDescent="0.35">
      <c r="A1" s="1" t="s">
        <v>307</v>
      </c>
      <c r="B1" s="1"/>
      <c r="C1" s="20"/>
      <c r="D1" s="20"/>
      <c r="E1" s="20"/>
      <c r="F1" s="1"/>
      <c r="G1" s="1"/>
    </row>
    <row r="2" spans="1:11" ht="23.25" x14ac:dyDescent="0.35">
      <c r="A2" s="1"/>
      <c r="B2" s="271"/>
      <c r="C2" s="272"/>
      <c r="D2" s="272"/>
      <c r="E2" s="272"/>
      <c r="F2" s="271"/>
      <c r="G2" s="271"/>
      <c r="H2" s="18"/>
      <c r="I2" s="273"/>
      <c r="J2" s="274"/>
    </row>
    <row r="3" spans="1:11" s="17" customFormat="1" ht="76.5" customHeight="1" x14ac:dyDescent="0.3">
      <c r="A3" s="30"/>
      <c r="B3" s="344" t="s">
        <v>715</v>
      </c>
      <c r="C3" s="345"/>
      <c r="D3" s="346" t="s">
        <v>717</v>
      </c>
      <c r="E3" s="345"/>
      <c r="F3" s="347" t="s">
        <v>716</v>
      </c>
      <c r="G3" s="348"/>
      <c r="H3" s="101" t="s">
        <v>308</v>
      </c>
      <c r="I3" s="102" t="s">
        <v>309</v>
      </c>
      <c r="J3" s="103" t="s">
        <v>310</v>
      </c>
      <c r="K3" s="105"/>
    </row>
    <row r="4" spans="1:11" ht="30" customHeight="1" x14ac:dyDescent="0.25">
      <c r="A4" s="106" t="s">
        <v>219</v>
      </c>
      <c r="B4" s="107" t="s">
        <v>311</v>
      </c>
      <c r="C4" s="51" t="s">
        <v>312</v>
      </c>
      <c r="D4" s="72" t="s">
        <v>311</v>
      </c>
      <c r="E4" s="51" t="s">
        <v>312</v>
      </c>
      <c r="F4" s="107" t="s">
        <v>311</v>
      </c>
      <c r="G4" s="51" t="s">
        <v>312</v>
      </c>
      <c r="H4" s="108">
        <v>2018</v>
      </c>
      <c r="I4" s="109">
        <v>2018</v>
      </c>
      <c r="J4" s="110">
        <v>2018</v>
      </c>
      <c r="K4" s="111"/>
    </row>
    <row r="5" spans="1:11" ht="15.75" x14ac:dyDescent="0.25">
      <c r="A5" s="54" t="s">
        <v>0</v>
      </c>
      <c r="B5" s="112">
        <v>65.02</v>
      </c>
      <c r="C5" s="113">
        <v>61.41</v>
      </c>
      <c r="D5" s="114">
        <v>17.61206</v>
      </c>
      <c r="E5" s="115">
        <v>45.417000000000002</v>
      </c>
      <c r="F5" s="112">
        <v>87.62</v>
      </c>
      <c r="G5" s="112">
        <v>119.9</v>
      </c>
      <c r="H5" s="116">
        <v>20.32</v>
      </c>
      <c r="I5" s="116">
        <v>27.7</v>
      </c>
      <c r="J5" s="117"/>
      <c r="K5" s="118"/>
    </row>
    <row r="6" spans="1:11" x14ac:dyDescent="0.25">
      <c r="A6" s="54" t="s">
        <v>1</v>
      </c>
      <c r="B6" s="112">
        <v>80.45</v>
      </c>
      <c r="C6" s="113">
        <v>76.39</v>
      </c>
      <c r="D6" s="114">
        <v>96.136070000000004</v>
      </c>
      <c r="E6" s="115">
        <v>98.352999999999994</v>
      </c>
      <c r="F6" s="112">
        <v>110.15</v>
      </c>
      <c r="G6" s="112">
        <v>114.49</v>
      </c>
      <c r="H6" s="65">
        <v>55.72</v>
      </c>
      <c r="I6" s="65">
        <v>27.9</v>
      </c>
      <c r="J6" s="119">
        <v>0.73399999999999999</v>
      </c>
      <c r="K6" s="120"/>
    </row>
    <row r="7" spans="1:11" x14ac:dyDescent="0.25">
      <c r="A7" s="54" t="s">
        <v>2</v>
      </c>
      <c r="B7" s="112">
        <v>77.33</v>
      </c>
      <c r="C7" s="113">
        <v>74.87</v>
      </c>
      <c r="D7" s="114">
        <v>67.549000000000007</v>
      </c>
      <c r="E7" s="115">
        <v>82.616</v>
      </c>
      <c r="F7" s="112">
        <v>100.9</v>
      </c>
      <c r="G7" s="112">
        <v>102.4</v>
      </c>
      <c r="H7" s="65">
        <v>16.850000000000001</v>
      </c>
      <c r="I7" s="65">
        <v>25.8</v>
      </c>
      <c r="J7" s="119">
        <v>0.629</v>
      </c>
      <c r="K7" s="120"/>
    </row>
    <row r="8" spans="1:11" x14ac:dyDescent="0.25">
      <c r="A8" s="54" t="s">
        <v>3</v>
      </c>
      <c r="B8" s="112"/>
      <c r="C8" s="113"/>
      <c r="D8" s="114"/>
      <c r="E8" s="115"/>
      <c r="F8" s="112"/>
      <c r="G8" s="112"/>
      <c r="H8" s="65"/>
      <c r="I8" s="65"/>
      <c r="J8" s="119"/>
      <c r="K8" s="120"/>
    </row>
    <row r="9" spans="1:11" x14ac:dyDescent="0.25">
      <c r="A9" s="54" t="s">
        <v>4</v>
      </c>
      <c r="B9" s="112"/>
      <c r="C9" s="113"/>
      <c r="D9" s="114"/>
      <c r="E9" s="115"/>
      <c r="F9" s="112"/>
      <c r="G9" s="112"/>
      <c r="H9" s="65"/>
      <c r="I9" s="65">
        <v>32.1</v>
      </c>
      <c r="J9" s="119"/>
      <c r="K9" s="120"/>
    </row>
    <row r="10" spans="1:11" x14ac:dyDescent="0.25">
      <c r="A10" s="54" t="s">
        <v>5</v>
      </c>
      <c r="B10" s="112">
        <v>64.41</v>
      </c>
      <c r="C10" s="113">
        <v>58.72</v>
      </c>
      <c r="D10" s="114">
        <v>67.549000000000007</v>
      </c>
      <c r="E10" s="115">
        <v>79.974000000000004</v>
      </c>
      <c r="F10" s="112">
        <v>118.773</v>
      </c>
      <c r="G10" s="112"/>
      <c r="H10" s="65">
        <v>76.290000000000006</v>
      </c>
      <c r="I10" s="65">
        <v>30.5</v>
      </c>
      <c r="J10" s="119">
        <v>0.63300000000000001</v>
      </c>
      <c r="K10" s="120"/>
    </row>
    <row r="11" spans="1:11" x14ac:dyDescent="0.25">
      <c r="A11" s="54" t="s">
        <v>6</v>
      </c>
      <c r="B11" s="112">
        <v>78.739999999999995</v>
      </c>
      <c r="C11" s="113">
        <v>73.84</v>
      </c>
      <c r="D11" s="114">
        <v>99.42</v>
      </c>
      <c r="E11" s="115">
        <v>98.4</v>
      </c>
      <c r="F11" s="112">
        <v>95.26</v>
      </c>
      <c r="G11" s="112">
        <v>100.62</v>
      </c>
      <c r="H11" s="65"/>
      <c r="I11" s="65">
        <v>11.1</v>
      </c>
      <c r="J11" s="119"/>
      <c r="K11" s="120"/>
    </row>
    <row r="12" spans="1:11" x14ac:dyDescent="0.25">
      <c r="A12" s="54" t="s">
        <v>7</v>
      </c>
      <c r="B12" s="112">
        <v>80.31</v>
      </c>
      <c r="C12" s="113">
        <v>72.78</v>
      </c>
      <c r="D12" s="114">
        <v>99.143000000000001</v>
      </c>
      <c r="E12" s="115">
        <v>99.105000000000004</v>
      </c>
      <c r="F12" s="112">
        <v>105.16200000000001</v>
      </c>
      <c r="G12" s="112">
        <v>106.087</v>
      </c>
      <c r="H12" s="65">
        <v>55.33</v>
      </c>
      <c r="I12" s="65">
        <v>38.9</v>
      </c>
      <c r="J12" s="119">
        <v>0.73299999999999998</v>
      </c>
      <c r="K12" s="120"/>
    </row>
    <row r="13" spans="1:11" x14ac:dyDescent="0.25">
      <c r="A13" s="54" t="s">
        <v>8</v>
      </c>
      <c r="B13" s="112">
        <v>77.64</v>
      </c>
      <c r="C13" s="113">
        <v>71.27</v>
      </c>
      <c r="D13" s="114">
        <v>99.69</v>
      </c>
      <c r="E13" s="115">
        <v>99.805999999999997</v>
      </c>
      <c r="F13" s="112">
        <v>97.251999999999995</v>
      </c>
      <c r="G13" s="112">
        <v>96.64</v>
      </c>
      <c r="H13" s="65">
        <v>58.1</v>
      </c>
      <c r="I13" s="65">
        <v>18.100000000000001</v>
      </c>
      <c r="J13" s="119">
        <v>0.67800000000000005</v>
      </c>
      <c r="K13" s="120"/>
    </row>
    <row r="14" spans="1:11" x14ac:dyDescent="0.25">
      <c r="A14" s="54" t="s">
        <v>9</v>
      </c>
      <c r="B14" s="112">
        <v>78.239999999999995</v>
      </c>
      <c r="C14" s="113">
        <v>73.349999999999994</v>
      </c>
      <c r="D14" s="114">
        <v>96.72</v>
      </c>
      <c r="E14" s="115">
        <v>96.941000000000003</v>
      </c>
      <c r="F14" s="112">
        <v>108.886</v>
      </c>
      <c r="G14" s="112"/>
      <c r="H14" s="65"/>
      <c r="I14" s="65"/>
      <c r="J14" s="119"/>
      <c r="K14" s="120"/>
    </row>
    <row r="15" spans="1:11" x14ac:dyDescent="0.25">
      <c r="A15" s="54" t="s">
        <v>10</v>
      </c>
      <c r="B15" s="112">
        <v>84.6</v>
      </c>
      <c r="C15" s="113">
        <v>80.5</v>
      </c>
      <c r="D15" s="114"/>
      <c r="E15" s="115"/>
      <c r="F15" s="112"/>
      <c r="G15" s="112"/>
      <c r="H15" s="65">
        <v>71.95</v>
      </c>
      <c r="I15" s="65">
        <v>28.7</v>
      </c>
      <c r="J15" s="119">
        <v>0.73</v>
      </c>
      <c r="K15" s="120"/>
    </row>
    <row r="16" spans="1:11" x14ac:dyDescent="0.25">
      <c r="A16" s="54" t="s">
        <v>11</v>
      </c>
      <c r="B16" s="112">
        <v>83.4</v>
      </c>
      <c r="C16" s="113">
        <v>78.5</v>
      </c>
      <c r="D16" s="114"/>
      <c r="E16" s="115"/>
      <c r="F16" s="112">
        <v>99.227999999999994</v>
      </c>
      <c r="G16" s="112">
        <v>98.863</v>
      </c>
      <c r="H16" s="65">
        <v>71.83</v>
      </c>
      <c r="I16" s="65">
        <v>34.4</v>
      </c>
      <c r="J16" s="119">
        <v>0.71799999999999997</v>
      </c>
      <c r="K16" s="120"/>
    </row>
    <row r="17" spans="1:11" x14ac:dyDescent="0.25">
      <c r="A17" s="54" t="s">
        <v>12</v>
      </c>
      <c r="B17" s="112">
        <v>75.05</v>
      </c>
      <c r="C17" s="113">
        <v>69</v>
      </c>
      <c r="D17" s="114">
        <v>99.72</v>
      </c>
      <c r="E17" s="115">
        <v>99.864000000000004</v>
      </c>
      <c r="F17" s="112">
        <v>102.286</v>
      </c>
      <c r="G17" s="112">
        <v>101.18</v>
      </c>
      <c r="H17" s="65">
        <v>68.739999999999995</v>
      </c>
      <c r="I17" s="65">
        <v>16.8</v>
      </c>
      <c r="J17" s="119">
        <v>0.68</v>
      </c>
      <c r="K17" s="120"/>
    </row>
    <row r="18" spans="1:11" x14ac:dyDescent="0.25">
      <c r="A18" s="54" t="s">
        <v>13</v>
      </c>
      <c r="B18" s="112">
        <v>78.61</v>
      </c>
      <c r="C18" s="113">
        <v>72.58</v>
      </c>
      <c r="D18" s="114"/>
      <c r="E18" s="115"/>
      <c r="F18" s="112">
        <v>91.513000000000005</v>
      </c>
      <c r="G18" s="112">
        <v>85.861999999999995</v>
      </c>
      <c r="H18" s="65">
        <v>78.48</v>
      </c>
      <c r="I18" s="65">
        <v>12.8</v>
      </c>
      <c r="J18" s="119">
        <v>0.74099999999999999</v>
      </c>
      <c r="K18" s="120"/>
    </row>
    <row r="19" spans="1:11" x14ac:dyDescent="0.25">
      <c r="A19" s="54" t="s">
        <v>14</v>
      </c>
      <c r="B19" s="112">
        <v>78</v>
      </c>
      <c r="C19" s="113">
        <v>76.06</v>
      </c>
      <c r="D19" s="114">
        <v>83.557000000000002</v>
      </c>
      <c r="E19" s="115">
        <v>88.554000000000002</v>
      </c>
      <c r="F19" s="112">
        <v>96.393000000000001</v>
      </c>
      <c r="G19" s="112">
        <v>97.08</v>
      </c>
      <c r="H19" s="65">
        <v>45.81</v>
      </c>
      <c r="I19" s="65">
        <v>7.5</v>
      </c>
      <c r="J19" s="119">
        <v>0.627</v>
      </c>
      <c r="K19" s="120"/>
    </row>
    <row r="20" spans="1:11" x14ac:dyDescent="0.25">
      <c r="A20" s="54" t="s">
        <v>15</v>
      </c>
      <c r="B20" s="112">
        <v>74.290000000000006</v>
      </c>
      <c r="C20" s="113">
        <v>70.89</v>
      </c>
      <c r="D20" s="114">
        <v>70.09</v>
      </c>
      <c r="E20" s="115">
        <v>75.701999999999998</v>
      </c>
      <c r="F20" s="112">
        <v>102.2</v>
      </c>
      <c r="G20" s="112">
        <v>93.06</v>
      </c>
      <c r="H20" s="65">
        <v>34.909999999999997</v>
      </c>
      <c r="I20" s="65">
        <v>20.3</v>
      </c>
      <c r="J20" s="119">
        <v>0.72099999999999997</v>
      </c>
      <c r="K20" s="120"/>
    </row>
    <row r="21" spans="1:11" x14ac:dyDescent="0.25">
      <c r="A21" s="54" t="s">
        <v>16</v>
      </c>
      <c r="B21" s="112">
        <v>78.25</v>
      </c>
      <c r="C21" s="113">
        <v>73.45</v>
      </c>
      <c r="D21" s="114">
        <v>99.6</v>
      </c>
      <c r="E21" s="115">
        <v>99.6</v>
      </c>
      <c r="F21" s="112">
        <v>83.37</v>
      </c>
      <c r="G21" s="112">
        <v>88.7</v>
      </c>
      <c r="H21" s="65">
        <v>75.099999999999994</v>
      </c>
      <c r="I21" s="65">
        <v>20</v>
      </c>
      <c r="J21" s="119">
        <v>0.753</v>
      </c>
      <c r="K21" s="120"/>
    </row>
    <row r="22" spans="1:11" x14ac:dyDescent="0.25">
      <c r="A22" s="54" t="s">
        <v>17</v>
      </c>
      <c r="B22" s="112">
        <v>79</v>
      </c>
      <c r="C22" s="113">
        <v>68.900000000000006</v>
      </c>
      <c r="D22" s="114">
        <v>99.494</v>
      </c>
      <c r="E22" s="115">
        <v>99.763999999999996</v>
      </c>
      <c r="F22" s="112">
        <v>97.61</v>
      </c>
      <c r="G22" s="112">
        <v>98.61</v>
      </c>
      <c r="H22" s="65">
        <v>74.72</v>
      </c>
      <c r="I22" s="65">
        <v>34.5</v>
      </c>
      <c r="J22" s="119">
        <v>0.747</v>
      </c>
      <c r="K22" s="120"/>
    </row>
    <row r="23" spans="1:11" x14ac:dyDescent="0.25">
      <c r="A23" s="54" t="s">
        <v>18</v>
      </c>
      <c r="B23" s="112">
        <v>83.4</v>
      </c>
      <c r="C23" s="113">
        <v>78.7</v>
      </c>
      <c r="D23" s="114"/>
      <c r="E23" s="115"/>
      <c r="F23" s="112">
        <v>98.477999999999994</v>
      </c>
      <c r="G23" s="112">
        <v>97.183999999999997</v>
      </c>
      <c r="H23" s="65">
        <v>63.37</v>
      </c>
      <c r="I23" s="65">
        <v>38</v>
      </c>
      <c r="J23" s="119">
        <v>0.73799999999999999</v>
      </c>
      <c r="K23" s="120"/>
    </row>
    <row r="24" spans="1:11" x14ac:dyDescent="0.25">
      <c r="A24" s="54" t="s">
        <v>19</v>
      </c>
      <c r="B24" s="112">
        <v>73.400000000000006</v>
      </c>
      <c r="C24" s="113">
        <v>67.739999999999995</v>
      </c>
      <c r="D24" s="114"/>
      <c r="E24" s="115"/>
      <c r="F24" s="112">
        <v>98.69</v>
      </c>
      <c r="G24" s="112">
        <v>103.23</v>
      </c>
      <c r="H24" s="65">
        <v>56.02</v>
      </c>
      <c r="I24" s="65">
        <v>9.4</v>
      </c>
      <c r="J24" s="119">
        <v>0.66200000000000003</v>
      </c>
      <c r="K24" s="120"/>
    </row>
    <row r="25" spans="1:11" x14ac:dyDescent="0.25">
      <c r="A25" s="54" t="s">
        <v>20</v>
      </c>
      <c r="B25" s="112">
        <v>62.4</v>
      </c>
      <c r="C25" s="113">
        <v>59.38</v>
      </c>
      <c r="D25" s="114">
        <v>22.094000000000001</v>
      </c>
      <c r="E25" s="115">
        <v>44.96</v>
      </c>
      <c r="F25" s="112">
        <v>146.32</v>
      </c>
      <c r="G25" s="112">
        <v>153.41999999999999</v>
      </c>
      <c r="H25" s="65">
        <v>70.290000000000006</v>
      </c>
      <c r="I25" s="65">
        <v>7.2</v>
      </c>
      <c r="J25" s="119">
        <v>0.65400000000000003</v>
      </c>
      <c r="K25" s="120"/>
    </row>
    <row r="26" spans="1:11" x14ac:dyDescent="0.25">
      <c r="A26" s="54" t="s">
        <v>21</v>
      </c>
      <c r="B26" s="112">
        <v>85.13</v>
      </c>
      <c r="C26" s="113">
        <v>77.510000000000005</v>
      </c>
      <c r="D26" s="114"/>
      <c r="E26" s="115"/>
      <c r="F26" s="112">
        <v>58.774000000000001</v>
      </c>
      <c r="G26" s="112">
        <v>67.84</v>
      </c>
      <c r="H26" s="65"/>
      <c r="I26" s="65"/>
      <c r="J26" s="119"/>
      <c r="K26" s="120"/>
    </row>
    <row r="27" spans="1:11" x14ac:dyDescent="0.25">
      <c r="A27" s="54" t="s">
        <v>22</v>
      </c>
      <c r="B27" s="112">
        <v>70.459999999999994</v>
      </c>
      <c r="C27" s="113">
        <v>69.930000000000007</v>
      </c>
      <c r="D27" s="114">
        <v>48.017000000000003</v>
      </c>
      <c r="E27" s="115">
        <v>66.003</v>
      </c>
      <c r="F27" s="112">
        <v>87.86</v>
      </c>
      <c r="G27" s="112">
        <v>90.16</v>
      </c>
      <c r="H27" s="65">
        <v>60.98</v>
      </c>
      <c r="I27" s="65">
        <v>8.5</v>
      </c>
      <c r="J27" s="119">
        <v>0.63800000000000001</v>
      </c>
      <c r="K27" s="120"/>
    </row>
    <row r="28" spans="1:11" x14ac:dyDescent="0.25">
      <c r="A28" s="54" t="s">
        <v>23</v>
      </c>
      <c r="B28" s="112">
        <v>71.69</v>
      </c>
      <c r="C28" s="113">
        <v>66.67</v>
      </c>
      <c r="D28" s="114">
        <v>88.582999999999998</v>
      </c>
      <c r="E28" s="115">
        <v>96.522999999999996</v>
      </c>
      <c r="F28" s="112">
        <v>100.69</v>
      </c>
      <c r="G28" s="112">
        <v>101.69</v>
      </c>
      <c r="H28" s="65">
        <v>56.92</v>
      </c>
      <c r="I28" s="65">
        <v>53.1</v>
      </c>
      <c r="J28" s="119">
        <v>0.748</v>
      </c>
      <c r="K28" s="120"/>
    </row>
    <row r="29" spans="1:11" x14ac:dyDescent="0.25">
      <c r="A29" s="54" t="s">
        <v>24</v>
      </c>
      <c r="B29" s="112">
        <v>79.400000000000006</v>
      </c>
      <c r="C29" s="113">
        <v>74.36</v>
      </c>
      <c r="D29" s="114">
        <v>94.91</v>
      </c>
      <c r="E29" s="115">
        <v>99.176000000000002</v>
      </c>
      <c r="F29" s="112"/>
      <c r="G29" s="112"/>
      <c r="H29" s="65">
        <v>44.42</v>
      </c>
      <c r="I29" s="65">
        <v>21.4</v>
      </c>
      <c r="J29" s="119">
        <v>0.71199999999999997</v>
      </c>
      <c r="K29" s="120"/>
    </row>
    <row r="30" spans="1:11" x14ac:dyDescent="0.25">
      <c r="A30" s="54" t="s">
        <v>25</v>
      </c>
      <c r="B30" s="112">
        <v>69.52</v>
      </c>
      <c r="C30" s="113">
        <v>64</v>
      </c>
      <c r="D30" s="114">
        <v>88.7</v>
      </c>
      <c r="E30" s="115">
        <v>86.74</v>
      </c>
      <c r="F30" s="112">
        <v>94.745999999999995</v>
      </c>
      <c r="G30" s="112"/>
      <c r="H30" s="65">
        <v>68.86</v>
      </c>
      <c r="I30" s="65">
        <v>9.5</v>
      </c>
      <c r="J30" s="119">
        <v>0.71499999999999997</v>
      </c>
      <c r="K30" s="120"/>
    </row>
    <row r="31" spans="1:11" x14ac:dyDescent="0.25">
      <c r="A31" s="54" t="s">
        <v>26</v>
      </c>
      <c r="B31" s="112">
        <v>79.14</v>
      </c>
      <c r="C31" s="113">
        <v>71.88</v>
      </c>
      <c r="D31" s="114">
        <v>92.343999999999994</v>
      </c>
      <c r="E31" s="115">
        <v>91.724999999999994</v>
      </c>
      <c r="F31" s="112"/>
      <c r="G31" s="112"/>
      <c r="H31" s="65">
        <v>59.65</v>
      </c>
      <c r="I31" s="65">
        <v>10.7</v>
      </c>
      <c r="J31" s="119">
        <v>0.68100000000000005</v>
      </c>
      <c r="K31" s="120"/>
    </row>
    <row r="32" spans="1:11" x14ac:dyDescent="0.25">
      <c r="A32" s="54" t="s">
        <v>27</v>
      </c>
      <c r="B32" s="112">
        <v>78.91</v>
      </c>
      <c r="C32" s="113">
        <v>75.61</v>
      </c>
      <c r="D32" s="114">
        <v>94.652000000000001</v>
      </c>
      <c r="E32" s="115">
        <v>97.427999999999997</v>
      </c>
      <c r="F32" s="112">
        <v>102.1</v>
      </c>
      <c r="G32" s="112">
        <v>101.49</v>
      </c>
      <c r="H32" s="65">
        <v>62.46</v>
      </c>
      <c r="I32" s="65">
        <v>9.1</v>
      </c>
      <c r="J32" s="119">
        <v>0.68600000000000005</v>
      </c>
      <c r="K32" s="120"/>
    </row>
    <row r="33" spans="1:11" x14ac:dyDescent="0.25">
      <c r="A33" s="54" t="s">
        <v>28</v>
      </c>
      <c r="B33" s="112">
        <v>78.2</v>
      </c>
      <c r="C33" s="113">
        <v>71.2</v>
      </c>
      <c r="D33" s="114">
        <v>97.983999999999995</v>
      </c>
      <c r="E33" s="115">
        <v>98.747</v>
      </c>
      <c r="F33" s="112">
        <v>94.424999999999997</v>
      </c>
      <c r="G33" s="112">
        <v>95.242000000000004</v>
      </c>
      <c r="H33" s="65">
        <v>65.44</v>
      </c>
      <c r="I33" s="65">
        <v>23.8</v>
      </c>
      <c r="J33" s="119">
        <v>0.75600000000000001</v>
      </c>
      <c r="K33" s="120"/>
    </row>
    <row r="34" spans="1:11" x14ac:dyDescent="0.25">
      <c r="A34" s="54" t="s">
        <v>29</v>
      </c>
      <c r="B34" s="112">
        <v>60.99</v>
      </c>
      <c r="C34" s="113">
        <v>59.6</v>
      </c>
      <c r="D34" s="114">
        <v>26.22</v>
      </c>
      <c r="E34" s="115">
        <v>44.378999999999998</v>
      </c>
      <c r="F34" s="112">
        <v>106.11</v>
      </c>
      <c r="G34" s="112">
        <v>111.71</v>
      </c>
      <c r="H34" s="65">
        <v>59.45</v>
      </c>
      <c r="I34" s="65">
        <v>11</v>
      </c>
      <c r="J34" s="119">
        <v>0.629</v>
      </c>
      <c r="K34" s="120"/>
    </row>
    <row r="35" spans="1:11" x14ac:dyDescent="0.25">
      <c r="A35" s="54" t="s">
        <v>30</v>
      </c>
      <c r="B35" s="112">
        <v>59.49</v>
      </c>
      <c r="C35" s="113">
        <v>55.52</v>
      </c>
      <c r="D35" s="114">
        <v>54.662999999999997</v>
      </c>
      <c r="E35" s="115">
        <v>69.692999999999998</v>
      </c>
      <c r="F35" s="112">
        <v>125.81</v>
      </c>
      <c r="G35" s="112">
        <v>129.80000000000001</v>
      </c>
      <c r="H35" s="65">
        <v>81.55</v>
      </c>
      <c r="I35" s="65">
        <v>36.4</v>
      </c>
      <c r="J35" s="119">
        <v>0.74099999999999999</v>
      </c>
      <c r="K35" s="120"/>
    </row>
    <row r="36" spans="1:11" x14ac:dyDescent="0.25">
      <c r="A36" s="54" t="s">
        <v>31</v>
      </c>
      <c r="B36" s="112">
        <v>70.95</v>
      </c>
      <c r="C36" s="113">
        <v>66.81</v>
      </c>
      <c r="D36" s="114">
        <v>75.034000000000006</v>
      </c>
      <c r="E36" s="115">
        <v>86.531999999999996</v>
      </c>
      <c r="F36" s="112">
        <v>102.72</v>
      </c>
      <c r="G36" s="112">
        <v>108.53</v>
      </c>
      <c r="H36" s="65">
        <v>83.76</v>
      </c>
      <c r="I36" s="65">
        <v>20</v>
      </c>
      <c r="J36" s="119">
        <v>0.68300000000000005</v>
      </c>
      <c r="K36" s="120"/>
    </row>
    <row r="37" spans="1:11" x14ac:dyDescent="0.25">
      <c r="A37" s="54" t="s">
        <v>32</v>
      </c>
      <c r="B37" s="112">
        <v>59.23</v>
      </c>
      <c r="C37" s="113">
        <v>56.92</v>
      </c>
      <c r="D37" s="114">
        <v>64.8</v>
      </c>
      <c r="E37" s="115">
        <v>78.328000000000003</v>
      </c>
      <c r="F37" s="112">
        <v>122.19</v>
      </c>
      <c r="G37" s="112">
        <v>135.72</v>
      </c>
      <c r="H37" s="65">
        <v>72.25</v>
      </c>
      <c r="I37" s="65">
        <v>31.1</v>
      </c>
      <c r="J37" s="119">
        <v>0.71399999999999997</v>
      </c>
      <c r="K37" s="120"/>
    </row>
    <row r="38" spans="1:11" x14ac:dyDescent="0.25">
      <c r="A38" s="54" t="s">
        <v>33</v>
      </c>
      <c r="B38" s="112">
        <v>84.25</v>
      </c>
      <c r="C38" s="113">
        <v>80.44</v>
      </c>
      <c r="D38" s="114"/>
      <c r="E38" s="115"/>
      <c r="F38" s="112">
        <v>100.47799999999999</v>
      </c>
      <c r="G38" s="112">
        <v>131.45180999999999</v>
      </c>
      <c r="H38" s="65">
        <v>74.78</v>
      </c>
      <c r="I38" s="65">
        <v>27</v>
      </c>
      <c r="J38" s="119">
        <v>0.77100000000000002</v>
      </c>
      <c r="K38" s="120"/>
    </row>
    <row r="39" spans="1:11" x14ac:dyDescent="0.25">
      <c r="A39" s="54" t="s">
        <v>34</v>
      </c>
      <c r="B39" s="112">
        <v>74.69</v>
      </c>
      <c r="C39" s="113">
        <v>70.680000000000007</v>
      </c>
      <c r="D39" s="114">
        <v>82.042000000000002</v>
      </c>
      <c r="E39" s="115">
        <v>91.691000000000003</v>
      </c>
      <c r="F39" s="112">
        <v>91.14</v>
      </c>
      <c r="G39" s="112">
        <v>92.44</v>
      </c>
      <c r="H39" s="65">
        <v>53.39</v>
      </c>
      <c r="I39" s="65">
        <v>23.6</v>
      </c>
      <c r="J39" s="119">
        <v>0.70199999999999996</v>
      </c>
      <c r="K39" s="120"/>
    </row>
    <row r="40" spans="1:11" x14ac:dyDescent="0.25">
      <c r="A40" s="54" t="s">
        <v>35</v>
      </c>
      <c r="B40" s="112"/>
      <c r="C40" s="113"/>
      <c r="D40" s="114">
        <v>99.021000000000001</v>
      </c>
      <c r="E40" s="115">
        <v>98.721999999999994</v>
      </c>
      <c r="F40" s="112"/>
      <c r="G40" s="112"/>
      <c r="H40" s="65"/>
      <c r="I40" s="65"/>
      <c r="J40" s="119"/>
      <c r="K40" s="120"/>
    </row>
    <row r="41" spans="1:11" x14ac:dyDescent="0.25">
      <c r="A41" s="54" t="s">
        <v>36</v>
      </c>
      <c r="B41" s="112">
        <v>54.04</v>
      </c>
      <c r="C41" s="113">
        <v>50.32</v>
      </c>
      <c r="D41" s="114">
        <v>24.355</v>
      </c>
      <c r="E41" s="115">
        <v>50.713000000000001</v>
      </c>
      <c r="F41" s="112">
        <v>118.417</v>
      </c>
      <c r="G41" s="112">
        <v>146.91300000000001</v>
      </c>
      <c r="H41" s="65">
        <v>64.760000000000005</v>
      </c>
      <c r="I41" s="65">
        <v>8.6</v>
      </c>
      <c r="J41" s="119"/>
      <c r="K41" s="120"/>
    </row>
    <row r="42" spans="1:11" x14ac:dyDescent="0.25">
      <c r="A42" s="54" t="s">
        <v>37</v>
      </c>
      <c r="B42" s="112">
        <v>54.14</v>
      </c>
      <c r="C42" s="113">
        <v>51.69</v>
      </c>
      <c r="D42" s="114">
        <v>13.955</v>
      </c>
      <c r="E42" s="115">
        <v>31.329000000000001</v>
      </c>
      <c r="F42" s="112">
        <v>116.221</v>
      </c>
      <c r="G42" s="112"/>
      <c r="H42" s="65">
        <v>65.27</v>
      </c>
      <c r="I42" s="65">
        <v>15.3</v>
      </c>
      <c r="J42" s="119">
        <v>0.57999999999999996</v>
      </c>
      <c r="K42" s="120"/>
    </row>
    <row r="43" spans="1:11" x14ac:dyDescent="0.25">
      <c r="A43" s="54" t="s">
        <v>38</v>
      </c>
      <c r="B43" s="112">
        <v>82.82</v>
      </c>
      <c r="C43" s="113">
        <v>79.33</v>
      </c>
      <c r="D43" s="114"/>
      <c r="E43" s="115"/>
      <c r="F43" s="112"/>
      <c r="G43" s="112"/>
      <c r="H43" s="65">
        <v>63.21</v>
      </c>
      <c r="I43" s="65"/>
      <c r="J43" s="119"/>
      <c r="K43" s="120"/>
    </row>
    <row r="44" spans="1:11" x14ac:dyDescent="0.25">
      <c r="A44" s="54" t="s">
        <v>39</v>
      </c>
      <c r="B44" s="112">
        <v>81.91</v>
      </c>
      <c r="C44" s="113">
        <v>76.94</v>
      </c>
      <c r="D44" s="114">
        <v>96.744</v>
      </c>
      <c r="E44" s="115">
        <v>97.025000000000006</v>
      </c>
      <c r="F44" s="112">
        <v>98.656000000000006</v>
      </c>
      <c r="G44" s="112">
        <v>98.57</v>
      </c>
      <c r="H44" s="65">
        <v>57.94</v>
      </c>
      <c r="I44" s="65">
        <v>22.6</v>
      </c>
      <c r="J44" s="119">
        <v>0.71699999999999997</v>
      </c>
      <c r="K44" s="120"/>
    </row>
    <row r="45" spans="1:11" x14ac:dyDescent="0.25">
      <c r="A45" s="54" t="s">
        <v>40</v>
      </c>
      <c r="B45" s="112">
        <v>77.83</v>
      </c>
      <c r="C45" s="113">
        <v>74.8</v>
      </c>
      <c r="D45" s="114">
        <v>92.710999999999999</v>
      </c>
      <c r="E45" s="115">
        <v>97.478999999999999</v>
      </c>
      <c r="F45" s="112">
        <v>105.25</v>
      </c>
      <c r="G45" s="112">
        <v>103.73</v>
      </c>
      <c r="H45" s="65">
        <v>68.58</v>
      </c>
      <c r="I45" s="65">
        <v>24.9</v>
      </c>
      <c r="J45" s="119">
        <v>0.67300000000000004</v>
      </c>
      <c r="K45" s="120"/>
    </row>
    <row r="46" spans="1:11" x14ac:dyDescent="0.25">
      <c r="A46" s="54" t="s">
        <v>41</v>
      </c>
      <c r="B46" s="112">
        <v>78</v>
      </c>
      <c r="C46" s="113">
        <v>70.849999999999994</v>
      </c>
      <c r="D46" s="114">
        <v>94.89</v>
      </c>
      <c r="E46" s="115">
        <v>94.402000000000001</v>
      </c>
      <c r="F46" s="112">
        <v>106.1</v>
      </c>
      <c r="G46" s="112">
        <v>111.85</v>
      </c>
      <c r="H46" s="65">
        <v>64.17</v>
      </c>
      <c r="I46" s="65">
        <v>18.100000000000001</v>
      </c>
      <c r="J46" s="119">
        <v>0.72899999999999998</v>
      </c>
      <c r="K46" s="120"/>
    </row>
    <row r="47" spans="1:11" x14ac:dyDescent="0.25">
      <c r="A47" s="54" t="s">
        <v>42</v>
      </c>
      <c r="B47" s="112">
        <v>65.44</v>
      </c>
      <c r="C47" s="113">
        <v>62.02</v>
      </c>
      <c r="D47" s="114">
        <v>42.637</v>
      </c>
      <c r="E47" s="115">
        <v>56.48</v>
      </c>
      <c r="F47" s="112">
        <v>86.48</v>
      </c>
      <c r="G47" s="112">
        <v>90.36</v>
      </c>
      <c r="H47" s="65">
        <v>37.159999999999997</v>
      </c>
      <c r="I47" s="65">
        <v>6.1</v>
      </c>
      <c r="J47" s="119"/>
      <c r="K47" s="120"/>
    </row>
    <row r="48" spans="1:11" x14ac:dyDescent="0.25">
      <c r="A48" s="54" t="s">
        <v>43</v>
      </c>
      <c r="B48" s="112">
        <v>61.11</v>
      </c>
      <c r="C48" s="113">
        <v>58.14</v>
      </c>
      <c r="D48" s="114">
        <v>66.5</v>
      </c>
      <c r="E48" s="115">
        <v>88.525000000000006</v>
      </c>
      <c r="F48" s="112">
        <v>134.78899999999999</v>
      </c>
      <c r="G48" s="112">
        <v>145.13999999999999</v>
      </c>
      <c r="H48" s="65">
        <v>72.16</v>
      </c>
      <c r="I48" s="65">
        <v>8.9</v>
      </c>
      <c r="J48" s="119">
        <v>0.58199999999999996</v>
      </c>
      <c r="K48" s="120"/>
    </row>
    <row r="49" spans="1:11" x14ac:dyDescent="0.25">
      <c r="A49" s="54" t="s">
        <v>44</v>
      </c>
      <c r="B49" s="112">
        <v>66.27</v>
      </c>
      <c r="C49" s="113">
        <v>63.02</v>
      </c>
      <c r="D49" s="114">
        <v>72.876999999999995</v>
      </c>
      <c r="E49" s="115">
        <v>86.433999999999997</v>
      </c>
      <c r="F49" s="112">
        <v>95.271000000000001</v>
      </c>
      <c r="G49" s="112"/>
      <c r="H49" s="65">
        <v>68.510000000000005</v>
      </c>
      <c r="I49" s="65">
        <v>11.3</v>
      </c>
      <c r="J49" s="119"/>
      <c r="K49" s="120"/>
    </row>
    <row r="50" spans="1:11" x14ac:dyDescent="0.25">
      <c r="A50" s="54" t="s">
        <v>45</v>
      </c>
      <c r="B50" s="112">
        <v>82.28</v>
      </c>
      <c r="C50" s="113">
        <v>77.45</v>
      </c>
      <c r="D50" s="114">
        <v>97.5</v>
      </c>
      <c r="E50" s="115">
        <v>97.305999999999997</v>
      </c>
      <c r="F50" s="112">
        <v>101.70099999999999</v>
      </c>
      <c r="G50" s="112">
        <v>102.44499999999999</v>
      </c>
      <c r="H50" s="65">
        <v>51.73</v>
      </c>
      <c r="I50" s="65">
        <v>45.6</v>
      </c>
      <c r="J50" s="119">
        <v>0.749</v>
      </c>
      <c r="K50" s="120"/>
    </row>
    <row r="51" spans="1:11" x14ac:dyDescent="0.25">
      <c r="A51" s="54" t="s">
        <v>46</v>
      </c>
      <c r="B51" s="112">
        <v>55.14</v>
      </c>
      <c r="C51" s="113">
        <v>52.14</v>
      </c>
      <c r="D51" s="114">
        <v>36.783999999999999</v>
      </c>
      <c r="E51" s="115">
        <v>50.701999999999998</v>
      </c>
      <c r="F51" s="112">
        <v>98.64</v>
      </c>
      <c r="G51" s="112">
        <v>104.84</v>
      </c>
      <c r="H51" s="65">
        <v>49.18</v>
      </c>
      <c r="I51" s="65">
        <v>10.6</v>
      </c>
      <c r="J51" s="119">
        <v>0.627</v>
      </c>
      <c r="K51" s="120"/>
    </row>
    <row r="52" spans="1:11" x14ac:dyDescent="0.25">
      <c r="A52" s="54" t="s">
        <v>47</v>
      </c>
      <c r="B52" s="112">
        <v>81.3</v>
      </c>
      <c r="C52" s="113">
        <v>74.900000000000006</v>
      </c>
      <c r="D52" s="114">
        <v>98.665999999999997</v>
      </c>
      <c r="E52" s="115">
        <v>99.63</v>
      </c>
      <c r="F52" s="112">
        <v>95.808999999999997</v>
      </c>
      <c r="G52" s="112">
        <v>94.438999999999993</v>
      </c>
      <c r="H52" s="65">
        <v>61.62</v>
      </c>
      <c r="I52" s="65">
        <v>18.5</v>
      </c>
      <c r="J52" s="119">
        <v>0.71199999999999997</v>
      </c>
      <c r="K52" s="120"/>
    </row>
    <row r="53" spans="1:11" x14ac:dyDescent="0.25">
      <c r="A53" s="54" t="s">
        <v>48</v>
      </c>
      <c r="B53" s="112">
        <v>81.78</v>
      </c>
      <c r="C53" s="113">
        <v>77.75</v>
      </c>
      <c r="D53" s="114">
        <v>99.8</v>
      </c>
      <c r="E53" s="115">
        <v>99.706000000000003</v>
      </c>
      <c r="F53" s="112">
        <v>103.06</v>
      </c>
      <c r="G53" s="112">
        <v>102.14</v>
      </c>
      <c r="H53" s="65">
        <v>50.57</v>
      </c>
      <c r="I53" s="65">
        <v>53.2</v>
      </c>
      <c r="J53" s="119">
        <v>0.749</v>
      </c>
      <c r="K53" s="120"/>
    </row>
    <row r="54" spans="1:11" x14ac:dyDescent="0.25">
      <c r="A54" s="54" t="s">
        <v>49</v>
      </c>
      <c r="B54" s="112">
        <v>81.099999999999994</v>
      </c>
      <c r="C54" s="113">
        <v>74.8</v>
      </c>
      <c r="D54" s="114"/>
      <c r="E54" s="115"/>
      <c r="F54" s="112"/>
      <c r="G54" s="112"/>
      <c r="H54" s="65"/>
      <c r="I54" s="65"/>
      <c r="J54" s="119"/>
      <c r="K54" s="120"/>
    </row>
    <row r="55" spans="1:11" x14ac:dyDescent="0.25">
      <c r="A55" s="54" t="s">
        <v>50</v>
      </c>
      <c r="B55" s="112">
        <v>82.67</v>
      </c>
      <c r="C55" s="113">
        <v>78.34</v>
      </c>
      <c r="D55" s="114">
        <v>98.116</v>
      </c>
      <c r="E55" s="115">
        <v>99.286000000000001</v>
      </c>
      <c r="F55" s="112">
        <v>96.003</v>
      </c>
      <c r="G55" s="112">
        <v>96.98</v>
      </c>
      <c r="H55" s="65">
        <v>69.790000000000006</v>
      </c>
      <c r="I55" s="65">
        <v>17.899999999999999</v>
      </c>
      <c r="J55" s="119">
        <v>0.68400000000000005</v>
      </c>
      <c r="K55" s="120"/>
    </row>
    <row r="56" spans="1:11" x14ac:dyDescent="0.25">
      <c r="A56" s="54" t="s">
        <v>51</v>
      </c>
      <c r="B56" s="112">
        <v>81.2</v>
      </c>
      <c r="C56" s="113">
        <v>75.599999999999994</v>
      </c>
      <c r="D56" s="114"/>
      <c r="E56" s="115"/>
      <c r="F56" s="112">
        <v>100.934</v>
      </c>
      <c r="G56" s="112">
        <v>99.879000000000005</v>
      </c>
      <c r="H56" s="65">
        <v>68.510000000000005</v>
      </c>
      <c r="I56" s="65">
        <v>22</v>
      </c>
      <c r="J56" s="119">
        <v>0.69299999999999995</v>
      </c>
      <c r="K56" s="120"/>
    </row>
    <row r="57" spans="1:11" x14ac:dyDescent="0.25">
      <c r="A57" s="54" t="s">
        <v>52</v>
      </c>
      <c r="B57" s="112">
        <v>82.6</v>
      </c>
      <c r="C57" s="113">
        <v>78.900000000000006</v>
      </c>
      <c r="D57" s="114"/>
      <c r="E57" s="115"/>
      <c r="F57" s="112">
        <v>96.87</v>
      </c>
      <c r="G57" s="112">
        <v>96.700999999999993</v>
      </c>
      <c r="H57" s="65">
        <v>77.290000000000006</v>
      </c>
      <c r="I57" s="65">
        <v>37.4</v>
      </c>
      <c r="J57" s="119">
        <v>0.77800000000000002</v>
      </c>
      <c r="K57" s="120"/>
    </row>
    <row r="58" spans="1:11" x14ac:dyDescent="0.25">
      <c r="A58" s="54" t="s">
        <v>53</v>
      </c>
      <c r="B58" s="112">
        <v>64.16</v>
      </c>
      <c r="C58" s="113">
        <v>60.83</v>
      </c>
      <c r="D58" s="114"/>
      <c r="E58" s="115"/>
      <c r="F58" s="112">
        <v>57.33</v>
      </c>
      <c r="G58" s="112">
        <v>65.150000000000006</v>
      </c>
      <c r="H58" s="65">
        <v>52.67</v>
      </c>
      <c r="I58" s="65">
        <v>26.2</v>
      </c>
      <c r="J58" s="119"/>
      <c r="K58" s="120"/>
    </row>
    <row r="59" spans="1:11" x14ac:dyDescent="0.25">
      <c r="A59" s="54" t="s">
        <v>54</v>
      </c>
      <c r="B59" s="112"/>
      <c r="C59" s="113"/>
      <c r="D59" s="114"/>
      <c r="E59" s="115"/>
      <c r="F59" s="112">
        <v>103.602</v>
      </c>
      <c r="G59" s="112">
        <v>105.761</v>
      </c>
      <c r="H59" s="65"/>
      <c r="I59" s="65">
        <v>25</v>
      </c>
      <c r="J59" s="119"/>
      <c r="K59" s="120"/>
    </row>
    <row r="60" spans="1:11" x14ac:dyDescent="0.25">
      <c r="A60" s="54" t="s">
        <v>55</v>
      </c>
      <c r="B60" s="112">
        <v>77.12</v>
      </c>
      <c r="C60" s="113">
        <v>70.81</v>
      </c>
      <c r="D60" s="114">
        <v>93.763999999999996</v>
      </c>
      <c r="E60" s="115">
        <v>93.793999999999997</v>
      </c>
      <c r="F60" s="112">
        <v>100.203</v>
      </c>
      <c r="G60" s="112">
        <v>101.676</v>
      </c>
      <c r="H60" s="65">
        <v>59.17</v>
      </c>
      <c r="I60" s="65">
        <v>26.8</v>
      </c>
      <c r="J60" s="119">
        <v>0.70099999999999996</v>
      </c>
      <c r="K60" s="120"/>
    </row>
    <row r="61" spans="1:11" x14ac:dyDescent="0.25">
      <c r="A61" s="54" t="s">
        <v>56</v>
      </c>
      <c r="B61" s="112">
        <v>79.11</v>
      </c>
      <c r="C61" s="113">
        <v>73.64</v>
      </c>
      <c r="D61" s="114">
        <v>93.314999999999998</v>
      </c>
      <c r="E61" s="115">
        <v>95.444999999999993</v>
      </c>
      <c r="F61" s="112">
        <v>100.01</v>
      </c>
      <c r="G61" s="112">
        <v>97.81</v>
      </c>
      <c r="H61" s="65">
        <v>58.12</v>
      </c>
      <c r="I61" s="65">
        <v>38</v>
      </c>
      <c r="J61" s="119">
        <v>0.72899999999999998</v>
      </c>
      <c r="K61" s="120"/>
    </row>
    <row r="62" spans="1:11" x14ac:dyDescent="0.25">
      <c r="A62" s="54" t="s">
        <v>57</v>
      </c>
      <c r="B62" s="112">
        <v>73.760000000000005</v>
      </c>
      <c r="C62" s="113">
        <v>69.3</v>
      </c>
      <c r="D62" s="114">
        <v>74.989999999999995</v>
      </c>
      <c r="E62" s="115">
        <v>86.474999999999994</v>
      </c>
      <c r="F62" s="112">
        <v>105.08</v>
      </c>
      <c r="G62" s="112">
        <v>104.75</v>
      </c>
      <c r="H62" s="65">
        <v>24.25</v>
      </c>
      <c r="I62" s="65">
        <v>14.9</v>
      </c>
      <c r="J62" s="119">
        <v>0.61399999999999999</v>
      </c>
      <c r="K62" s="120"/>
    </row>
    <row r="63" spans="1:11" x14ac:dyDescent="0.25">
      <c r="A63" s="54" t="s">
        <v>58</v>
      </c>
      <c r="B63" s="112">
        <v>77.91</v>
      </c>
      <c r="C63" s="113">
        <v>68.8</v>
      </c>
      <c r="D63" s="114">
        <v>86.325999999999993</v>
      </c>
      <c r="E63" s="115">
        <v>90.299000000000007</v>
      </c>
      <c r="F63" s="112">
        <v>96.38</v>
      </c>
      <c r="G63" s="112">
        <v>99.47</v>
      </c>
      <c r="H63" s="65">
        <v>51.28</v>
      </c>
      <c r="I63" s="65">
        <v>31</v>
      </c>
      <c r="J63" s="119">
        <v>0.69</v>
      </c>
      <c r="K63" s="120"/>
    </row>
    <row r="64" spans="1:11" x14ac:dyDescent="0.25">
      <c r="A64" s="54" t="s">
        <v>59</v>
      </c>
      <c r="B64" s="112">
        <v>59.16</v>
      </c>
      <c r="C64" s="113">
        <v>56.41</v>
      </c>
      <c r="D64" s="114">
        <v>92.4</v>
      </c>
      <c r="E64" s="115">
        <v>97.29</v>
      </c>
      <c r="F64" s="112">
        <v>61.28</v>
      </c>
      <c r="G64" s="112">
        <v>63.01</v>
      </c>
      <c r="H64" s="65">
        <v>57.22</v>
      </c>
      <c r="I64" s="65">
        <v>20</v>
      </c>
      <c r="J64" s="119"/>
      <c r="K64" s="120"/>
    </row>
    <row r="65" spans="1:11" x14ac:dyDescent="0.25">
      <c r="A65" s="54" t="s">
        <v>60</v>
      </c>
      <c r="B65" s="112">
        <v>67.290000000000006</v>
      </c>
      <c r="C65" s="113">
        <v>62.97</v>
      </c>
      <c r="D65" s="114">
        <v>54.801000000000002</v>
      </c>
      <c r="E65" s="115">
        <v>75.072000000000003</v>
      </c>
      <c r="F65" s="112">
        <v>43.9</v>
      </c>
      <c r="G65" s="112">
        <v>50.18</v>
      </c>
      <c r="H65" s="65">
        <v>78.400000000000006</v>
      </c>
      <c r="I65" s="65">
        <v>22</v>
      </c>
      <c r="J65" s="119"/>
      <c r="K65" s="120"/>
    </row>
    <row r="66" spans="1:11" x14ac:dyDescent="0.25">
      <c r="A66" s="54" t="s">
        <v>61</v>
      </c>
      <c r="B66" s="112">
        <v>82.5</v>
      </c>
      <c r="C66" s="113">
        <v>73.2</v>
      </c>
      <c r="D66" s="114">
        <v>99.909000000000006</v>
      </c>
      <c r="E66" s="115">
        <v>99.858999999999995</v>
      </c>
      <c r="F66" s="112">
        <v>98.991</v>
      </c>
      <c r="G66" s="112">
        <v>98.228999999999999</v>
      </c>
      <c r="H66" s="65">
        <v>73.790000000000006</v>
      </c>
      <c r="I66" s="65">
        <v>26.7</v>
      </c>
      <c r="J66" s="119">
        <v>0.73399999999999999</v>
      </c>
      <c r="K66" s="120"/>
    </row>
    <row r="67" spans="1:11" x14ac:dyDescent="0.25">
      <c r="A67" s="54" t="s">
        <v>737</v>
      </c>
      <c r="B67" s="112">
        <v>60.91</v>
      </c>
      <c r="C67" s="113">
        <v>54.35</v>
      </c>
      <c r="D67" s="114">
        <v>82.447999999999993</v>
      </c>
      <c r="E67" s="115">
        <v>83.9</v>
      </c>
      <c r="F67" s="112">
        <v>79.646000000000001</v>
      </c>
      <c r="G67" s="112">
        <v>83.635000000000005</v>
      </c>
      <c r="H67" s="65">
        <v>45.29</v>
      </c>
      <c r="I67" s="65">
        <v>7.2</v>
      </c>
      <c r="J67" s="119">
        <v>0.69399999999999995</v>
      </c>
      <c r="K67" s="120"/>
    </row>
    <row r="68" spans="1:11" x14ac:dyDescent="0.25">
      <c r="A68" s="54" t="s">
        <v>62</v>
      </c>
      <c r="B68" s="112">
        <v>67.37</v>
      </c>
      <c r="C68" s="113">
        <v>63.62</v>
      </c>
      <c r="D68" s="114">
        <v>28.922000000000001</v>
      </c>
      <c r="E68" s="115">
        <v>49.134999999999998</v>
      </c>
      <c r="F68" s="112">
        <v>131.59899999999999</v>
      </c>
      <c r="G68" s="112">
        <v>156.36000000000001</v>
      </c>
      <c r="H68" s="65">
        <v>80.03</v>
      </c>
      <c r="I68" s="65">
        <v>38.799999999999997</v>
      </c>
      <c r="J68" s="119">
        <v>0.65600000000000003</v>
      </c>
      <c r="K68" s="120"/>
    </row>
    <row r="69" spans="1:11" x14ac:dyDescent="0.25">
      <c r="A69" s="54" t="s">
        <v>63</v>
      </c>
      <c r="B69" s="112">
        <v>84.7</v>
      </c>
      <c r="C69" s="113">
        <v>79.900000000000006</v>
      </c>
      <c r="D69" s="114"/>
      <c r="E69" s="115"/>
      <c r="F69" s="112"/>
      <c r="G69" s="112"/>
      <c r="H69" s="248"/>
      <c r="I69" s="65"/>
      <c r="J69" s="119"/>
      <c r="K69" s="120"/>
    </row>
    <row r="70" spans="1:11" x14ac:dyDescent="0.25">
      <c r="A70" s="54" t="s">
        <v>64</v>
      </c>
      <c r="B70" s="112">
        <v>73.48</v>
      </c>
      <c r="C70" s="113">
        <v>67.41</v>
      </c>
      <c r="D70" s="114"/>
      <c r="E70" s="115"/>
      <c r="F70" s="112">
        <v>112.282</v>
      </c>
      <c r="G70" s="112">
        <v>114.96899999999999</v>
      </c>
      <c r="H70" s="65">
        <v>43.74</v>
      </c>
      <c r="I70" s="65">
        <v>16</v>
      </c>
      <c r="J70" s="119">
        <v>0.66900000000000004</v>
      </c>
      <c r="K70" s="120"/>
    </row>
    <row r="71" spans="1:11" x14ac:dyDescent="0.25">
      <c r="A71" s="54" t="s">
        <v>65</v>
      </c>
      <c r="B71" s="112">
        <v>84.7</v>
      </c>
      <c r="C71" s="113">
        <v>79</v>
      </c>
      <c r="D71" s="114"/>
      <c r="E71" s="115"/>
      <c r="F71" s="112">
        <v>98.551000000000002</v>
      </c>
      <c r="G71" s="112">
        <v>98.677000000000007</v>
      </c>
      <c r="H71" s="65">
        <v>74.489999999999995</v>
      </c>
      <c r="I71" s="65">
        <v>42</v>
      </c>
      <c r="J71" s="119">
        <v>0.82099999999999995</v>
      </c>
      <c r="K71" s="120"/>
    </row>
    <row r="72" spans="1:11" x14ac:dyDescent="0.25">
      <c r="A72" s="54" t="s">
        <v>66</v>
      </c>
      <c r="B72" s="112">
        <v>85.5</v>
      </c>
      <c r="C72" s="113">
        <v>79.2</v>
      </c>
      <c r="D72" s="114"/>
      <c r="E72" s="115"/>
      <c r="F72" s="112"/>
      <c r="G72" s="112"/>
      <c r="H72" s="65">
        <v>67.790000000000006</v>
      </c>
      <c r="I72" s="65">
        <v>39.6</v>
      </c>
      <c r="J72" s="119">
        <v>0.77900000000000003</v>
      </c>
      <c r="K72" s="120"/>
    </row>
    <row r="73" spans="1:11" x14ac:dyDescent="0.25">
      <c r="A73" s="54" t="s">
        <v>67</v>
      </c>
      <c r="B73" s="112">
        <v>79.2</v>
      </c>
      <c r="C73" s="113">
        <v>74.66</v>
      </c>
      <c r="D73" s="114"/>
      <c r="E73" s="115"/>
      <c r="F73" s="112"/>
      <c r="G73" s="112"/>
      <c r="H73" s="65">
        <v>53.03</v>
      </c>
      <c r="I73" s="65"/>
      <c r="J73" s="119"/>
      <c r="K73" s="120"/>
    </row>
    <row r="74" spans="1:11" x14ac:dyDescent="0.25">
      <c r="A74" s="54" t="s">
        <v>68</v>
      </c>
      <c r="B74" s="112">
        <v>67.77</v>
      </c>
      <c r="C74" s="113">
        <v>64.53</v>
      </c>
      <c r="D74" s="114">
        <v>79.879000000000005</v>
      </c>
      <c r="E74" s="115">
        <v>84.873000000000005</v>
      </c>
      <c r="F74" s="112"/>
      <c r="G74" s="112"/>
      <c r="H74" s="65">
        <v>45.25</v>
      </c>
      <c r="I74" s="65">
        <v>17.100000000000001</v>
      </c>
      <c r="J74" s="119"/>
      <c r="K74" s="120"/>
    </row>
    <row r="75" spans="1:11" x14ac:dyDescent="0.25">
      <c r="A75" s="54" t="s">
        <v>69</v>
      </c>
      <c r="B75" s="112">
        <v>62.58</v>
      </c>
      <c r="C75" s="113">
        <v>59.87</v>
      </c>
      <c r="D75" s="114">
        <v>33.575000000000003</v>
      </c>
      <c r="E75" s="115">
        <v>51.417999999999999</v>
      </c>
      <c r="F75" s="112">
        <v>109.611</v>
      </c>
      <c r="G75" s="112">
        <v>102.38200000000001</v>
      </c>
      <c r="H75" s="65">
        <v>52.57</v>
      </c>
      <c r="I75" s="65">
        <v>10.3</v>
      </c>
      <c r="J75" s="119">
        <v>0.64200000000000002</v>
      </c>
      <c r="K75" s="120"/>
    </row>
    <row r="76" spans="1:11" x14ac:dyDescent="0.25">
      <c r="A76" s="54" t="s">
        <v>70</v>
      </c>
      <c r="B76" s="112">
        <v>77.48</v>
      </c>
      <c r="C76" s="113">
        <v>68.98</v>
      </c>
      <c r="D76" s="114">
        <v>99.515000000000001</v>
      </c>
      <c r="E76" s="115">
        <v>99.668000000000006</v>
      </c>
      <c r="F76" s="112">
        <v>93.049000000000007</v>
      </c>
      <c r="G76" s="112">
        <v>92.153000000000006</v>
      </c>
      <c r="H76" s="65">
        <v>63.55</v>
      </c>
      <c r="I76" s="65">
        <v>16</v>
      </c>
      <c r="J76" s="119">
        <v>0.67700000000000005</v>
      </c>
      <c r="K76" s="120"/>
    </row>
    <row r="77" spans="1:11" x14ac:dyDescent="0.25">
      <c r="A77" s="54" t="s">
        <v>71</v>
      </c>
      <c r="B77" s="112">
        <v>83.1</v>
      </c>
      <c r="C77" s="113">
        <v>78.3</v>
      </c>
      <c r="D77" s="114"/>
      <c r="E77" s="115"/>
      <c r="F77" s="112">
        <v>102.85599999999999</v>
      </c>
      <c r="G77" s="112">
        <v>103.625</v>
      </c>
      <c r="H77" s="65">
        <v>73.98</v>
      </c>
      <c r="I77" s="65">
        <v>30.7</v>
      </c>
      <c r="J77" s="119">
        <v>0.77600000000000002</v>
      </c>
      <c r="K77" s="120"/>
    </row>
    <row r="78" spans="1:11" x14ac:dyDescent="0.25">
      <c r="A78" s="54" t="s">
        <v>72</v>
      </c>
      <c r="B78" s="112">
        <v>63.74</v>
      </c>
      <c r="C78" s="113">
        <v>61.71</v>
      </c>
      <c r="D78" s="114">
        <v>65.295000000000002</v>
      </c>
      <c r="E78" s="115">
        <v>78.349000000000004</v>
      </c>
      <c r="F78" s="112">
        <v>101.82</v>
      </c>
      <c r="G78" s="112">
        <v>100.06</v>
      </c>
      <c r="H78" s="65">
        <v>76.45</v>
      </c>
      <c r="I78" s="65">
        <v>12.7</v>
      </c>
      <c r="J78" s="119">
        <v>0.68799999999999994</v>
      </c>
      <c r="K78" s="120"/>
    </row>
    <row r="79" spans="1:11" x14ac:dyDescent="0.25">
      <c r="A79" s="54" t="s">
        <v>73</v>
      </c>
      <c r="B79" s="112">
        <v>83.7</v>
      </c>
      <c r="C79" s="113">
        <v>78.5</v>
      </c>
      <c r="D79" s="114">
        <v>96.501999999999995</v>
      </c>
      <c r="E79" s="115">
        <v>98.281999999999996</v>
      </c>
      <c r="F79" s="112">
        <v>95.341999999999999</v>
      </c>
      <c r="G79" s="112">
        <v>94.539000000000001</v>
      </c>
      <c r="H79" s="65">
        <v>60.63</v>
      </c>
      <c r="I79" s="65">
        <v>18.7</v>
      </c>
      <c r="J79" s="119">
        <v>0.69599999999999995</v>
      </c>
      <c r="K79" s="120"/>
    </row>
    <row r="80" spans="1:11" x14ac:dyDescent="0.25">
      <c r="A80" s="54" t="s">
        <v>74</v>
      </c>
      <c r="B80" s="112"/>
      <c r="C80" s="113"/>
      <c r="D80" s="114"/>
      <c r="E80" s="115"/>
      <c r="F80" s="112"/>
      <c r="G80" s="112"/>
      <c r="H80" s="65"/>
      <c r="I80" s="65"/>
      <c r="J80" s="119"/>
      <c r="K80" s="120"/>
    </row>
    <row r="81" spans="1:11" x14ac:dyDescent="0.25">
      <c r="A81" s="54" t="s">
        <v>75</v>
      </c>
      <c r="B81" s="112">
        <v>76.14</v>
      </c>
      <c r="C81" s="113">
        <v>71.239999999999995</v>
      </c>
      <c r="D81" s="114">
        <v>98.6</v>
      </c>
      <c r="E81" s="115">
        <v>98.58</v>
      </c>
      <c r="F81" s="112">
        <v>90.94</v>
      </c>
      <c r="G81" s="112">
        <v>98.61</v>
      </c>
      <c r="H81" s="65"/>
      <c r="I81" s="65">
        <v>46.7</v>
      </c>
      <c r="J81" s="119"/>
      <c r="K81" s="120"/>
    </row>
    <row r="82" spans="1:11" x14ac:dyDescent="0.25">
      <c r="A82" s="54" t="s">
        <v>76</v>
      </c>
      <c r="B82" s="112">
        <v>82.07</v>
      </c>
      <c r="C82" s="113">
        <v>77.180000000000007</v>
      </c>
      <c r="D82" s="114"/>
      <c r="E82" s="115"/>
      <c r="F82" s="112"/>
      <c r="G82" s="112"/>
      <c r="H82" s="65">
        <v>59.67</v>
      </c>
      <c r="I82" s="65"/>
      <c r="J82" s="119"/>
      <c r="K82" s="120"/>
    </row>
    <row r="83" spans="1:11" x14ac:dyDescent="0.25">
      <c r="A83" s="54" t="s">
        <v>77</v>
      </c>
      <c r="B83" s="112">
        <v>76.58</v>
      </c>
      <c r="C83" s="113">
        <v>70.180000000000007</v>
      </c>
      <c r="D83" s="114">
        <v>76.370999999999995</v>
      </c>
      <c r="E83" s="115">
        <v>86.756</v>
      </c>
      <c r="F83" s="112">
        <v>116.074</v>
      </c>
      <c r="G83" s="112">
        <v>120.723</v>
      </c>
      <c r="H83" s="65">
        <v>42.59</v>
      </c>
      <c r="I83" s="65">
        <v>12.7</v>
      </c>
      <c r="J83" s="119">
        <v>0.66800000000000004</v>
      </c>
      <c r="K83" s="120"/>
    </row>
    <row r="84" spans="1:11" x14ac:dyDescent="0.25">
      <c r="A84" s="54" t="s">
        <v>78</v>
      </c>
      <c r="B84" s="112">
        <v>60.53</v>
      </c>
      <c r="C84" s="113">
        <v>59.49</v>
      </c>
      <c r="D84" s="114">
        <v>21.962</v>
      </c>
      <c r="E84" s="115">
        <v>43.64</v>
      </c>
      <c r="F84" s="112">
        <v>106.108</v>
      </c>
      <c r="G84" s="112">
        <v>122.905</v>
      </c>
      <c r="H84" s="65">
        <v>65.27</v>
      </c>
      <c r="I84" s="65">
        <v>21.9</v>
      </c>
      <c r="J84" s="119">
        <v>0.65600000000000003</v>
      </c>
      <c r="K84" s="120"/>
    </row>
    <row r="85" spans="1:11" x14ac:dyDescent="0.25">
      <c r="A85" s="54" t="s">
        <v>79</v>
      </c>
      <c r="B85" s="112">
        <v>59.13</v>
      </c>
      <c r="C85" s="113">
        <v>55.66</v>
      </c>
      <c r="D85" s="114">
        <v>30.768999999999998</v>
      </c>
      <c r="E85" s="115">
        <v>62.158000000000001</v>
      </c>
      <c r="F85" s="112">
        <v>158.542</v>
      </c>
      <c r="G85" s="112"/>
      <c r="H85" s="65">
        <v>67.03</v>
      </c>
      <c r="I85" s="65">
        <v>13.7</v>
      </c>
      <c r="J85" s="119"/>
      <c r="K85" s="120"/>
    </row>
    <row r="86" spans="1:11" x14ac:dyDescent="0.25">
      <c r="A86" s="54" t="s">
        <v>80</v>
      </c>
      <c r="B86" s="112">
        <v>69.03</v>
      </c>
      <c r="C86" s="113">
        <v>64.39</v>
      </c>
      <c r="D86" s="114">
        <v>85.034999999999997</v>
      </c>
      <c r="E86" s="115">
        <v>86.313999999999993</v>
      </c>
      <c r="F86" s="112">
        <v>91.483000000000004</v>
      </c>
      <c r="G86" s="112"/>
      <c r="H86" s="65">
        <v>44</v>
      </c>
      <c r="I86" s="65">
        <v>31.9</v>
      </c>
      <c r="J86" s="119"/>
      <c r="K86" s="120"/>
    </row>
    <row r="87" spans="1:11" x14ac:dyDescent="0.25">
      <c r="A87" s="54" t="s">
        <v>81</v>
      </c>
      <c r="B87" s="112">
        <v>65.52</v>
      </c>
      <c r="C87" s="113">
        <v>61.16</v>
      </c>
      <c r="D87" s="114">
        <v>44.598999999999997</v>
      </c>
      <c r="E87" s="115">
        <v>53.354999999999997</v>
      </c>
      <c r="F87" s="112"/>
      <c r="G87" s="112"/>
      <c r="H87" s="65">
        <v>65.680000000000007</v>
      </c>
      <c r="I87" s="65">
        <v>2.5</v>
      </c>
      <c r="J87" s="119"/>
      <c r="K87" s="120"/>
    </row>
    <row r="88" spans="1:11" x14ac:dyDescent="0.25">
      <c r="A88" s="54" t="s">
        <v>82</v>
      </c>
      <c r="B88" s="112">
        <v>76.13</v>
      </c>
      <c r="C88" s="113">
        <v>71.03</v>
      </c>
      <c r="D88" s="114">
        <v>88.935000000000002</v>
      </c>
      <c r="E88" s="115">
        <v>89.049000000000007</v>
      </c>
      <c r="F88" s="112">
        <v>94.23</v>
      </c>
      <c r="G88" s="112">
        <v>94.84</v>
      </c>
      <c r="H88" s="65">
        <v>53</v>
      </c>
      <c r="I88" s="65">
        <v>21.1</v>
      </c>
      <c r="J88" s="119">
        <v>0.70599999999999996</v>
      </c>
      <c r="K88" s="120"/>
    </row>
    <row r="89" spans="1:11" x14ac:dyDescent="0.25">
      <c r="A89" s="54" t="s">
        <v>83</v>
      </c>
      <c r="B89" s="112">
        <v>87.3</v>
      </c>
      <c r="C89" s="113">
        <v>81.3</v>
      </c>
      <c r="D89" s="114"/>
      <c r="E89" s="115"/>
      <c r="F89" s="112"/>
      <c r="G89" s="112"/>
      <c r="H89" s="65">
        <v>65</v>
      </c>
      <c r="I89" s="65"/>
      <c r="J89" s="119"/>
      <c r="K89" s="120"/>
    </row>
    <row r="90" spans="1:11" x14ac:dyDescent="0.25">
      <c r="A90" s="54" t="s">
        <v>84</v>
      </c>
      <c r="B90" s="112">
        <v>79</v>
      </c>
      <c r="C90" s="113">
        <v>72.3</v>
      </c>
      <c r="D90" s="114">
        <v>99.1</v>
      </c>
      <c r="E90" s="115">
        <v>99.16</v>
      </c>
      <c r="F90" s="112">
        <v>97.049000000000007</v>
      </c>
      <c r="G90" s="112">
        <v>96.894000000000005</v>
      </c>
      <c r="H90" s="65">
        <v>64.27</v>
      </c>
      <c r="I90" s="65">
        <v>12.6</v>
      </c>
      <c r="J90" s="119">
        <v>0.67400000000000004</v>
      </c>
      <c r="K90" s="120"/>
    </row>
    <row r="91" spans="1:11" x14ac:dyDescent="0.25">
      <c r="A91" s="54" t="s">
        <v>85</v>
      </c>
      <c r="B91" s="112">
        <v>83.8</v>
      </c>
      <c r="C91" s="113">
        <v>81.2</v>
      </c>
      <c r="D91" s="114"/>
      <c r="E91" s="115"/>
      <c r="F91" s="112">
        <v>102.15600000000001</v>
      </c>
      <c r="G91" s="112">
        <v>101.352</v>
      </c>
      <c r="H91" s="65">
        <v>85.94</v>
      </c>
      <c r="I91" s="65">
        <v>38.1</v>
      </c>
      <c r="J91" s="119">
        <v>0.85799999999999998</v>
      </c>
      <c r="K91" s="120"/>
    </row>
    <row r="92" spans="1:11" x14ac:dyDescent="0.25">
      <c r="A92" s="54" t="s">
        <v>86</v>
      </c>
      <c r="B92" s="112">
        <v>70.17</v>
      </c>
      <c r="C92" s="113">
        <v>67.09</v>
      </c>
      <c r="D92" s="114">
        <v>59.277000000000001</v>
      </c>
      <c r="E92" s="115">
        <v>78.876999999999995</v>
      </c>
      <c r="F92" s="112">
        <v>105.661</v>
      </c>
      <c r="G92" s="112">
        <v>102.226</v>
      </c>
      <c r="H92" s="65">
        <v>28.48</v>
      </c>
      <c r="I92" s="65">
        <v>11.8</v>
      </c>
      <c r="J92" s="119">
        <v>0.66500000000000004</v>
      </c>
      <c r="K92" s="120"/>
    </row>
    <row r="93" spans="1:11" x14ac:dyDescent="0.25">
      <c r="A93" s="54" t="s">
        <v>87</v>
      </c>
      <c r="B93" s="112">
        <v>71.36</v>
      </c>
      <c r="C93" s="113">
        <v>67.150000000000006</v>
      </c>
      <c r="D93" s="114">
        <v>93.587000000000003</v>
      </c>
      <c r="E93" s="115">
        <v>97.174000000000007</v>
      </c>
      <c r="F93" s="112">
        <v>98.58</v>
      </c>
      <c r="G93" s="112">
        <v>103.69</v>
      </c>
      <c r="H93" s="65">
        <v>52.87</v>
      </c>
      <c r="I93" s="65">
        <v>19.8</v>
      </c>
      <c r="J93" s="119">
        <v>0.69099999999999995</v>
      </c>
      <c r="K93" s="120"/>
    </row>
    <row r="94" spans="1:11" x14ac:dyDescent="0.25">
      <c r="A94" s="54" t="s">
        <v>88</v>
      </c>
      <c r="B94" s="112">
        <v>77.11</v>
      </c>
      <c r="C94" s="113">
        <v>74.88</v>
      </c>
      <c r="D94" s="114">
        <v>80.787000000000006</v>
      </c>
      <c r="E94" s="115">
        <v>90.352000000000004</v>
      </c>
      <c r="F94" s="112">
        <v>97.954999999999998</v>
      </c>
      <c r="G94" s="112">
        <v>101.32</v>
      </c>
      <c r="H94" s="65">
        <v>17.72</v>
      </c>
      <c r="I94" s="65">
        <v>5.9</v>
      </c>
      <c r="J94" s="119">
        <v>0.58899999999999997</v>
      </c>
      <c r="K94" s="120"/>
    </row>
    <row r="95" spans="1:11" x14ac:dyDescent="0.25">
      <c r="A95" s="54" t="s">
        <v>89</v>
      </c>
      <c r="B95" s="112">
        <v>72.099999999999994</v>
      </c>
      <c r="C95" s="113">
        <v>67.650000000000006</v>
      </c>
      <c r="D95" s="114">
        <v>37.954999999999998</v>
      </c>
      <c r="E95" s="115">
        <v>53.006999999999998</v>
      </c>
      <c r="F95" s="112"/>
      <c r="G95" s="112"/>
      <c r="H95" s="65">
        <v>20.07</v>
      </c>
      <c r="I95" s="65">
        <v>25.5</v>
      </c>
      <c r="J95" s="119">
        <v>0.55100000000000005</v>
      </c>
      <c r="K95" s="120"/>
    </row>
    <row r="96" spans="1:11" x14ac:dyDescent="0.25">
      <c r="A96" s="54" t="s">
        <v>90</v>
      </c>
      <c r="B96" s="112">
        <v>83.4</v>
      </c>
      <c r="C96" s="113">
        <v>79.900000000000006</v>
      </c>
      <c r="D96" s="114"/>
      <c r="E96" s="115"/>
      <c r="F96" s="112">
        <v>97.867999999999995</v>
      </c>
      <c r="G96" s="112">
        <v>97.617000000000004</v>
      </c>
      <c r="H96" s="65">
        <v>63.73</v>
      </c>
      <c r="I96" s="65">
        <v>22.2</v>
      </c>
      <c r="J96" s="119">
        <v>0.79600000000000004</v>
      </c>
      <c r="K96" s="120"/>
    </row>
    <row r="97" spans="1:11" x14ac:dyDescent="0.25">
      <c r="A97" s="54" t="s">
        <v>91</v>
      </c>
      <c r="B97" s="112"/>
      <c r="C97" s="113"/>
      <c r="D97" s="114"/>
      <c r="E97" s="115"/>
      <c r="F97" s="112"/>
      <c r="G97" s="112"/>
      <c r="H97" s="65"/>
      <c r="I97" s="65"/>
      <c r="J97" s="119"/>
      <c r="K97" s="120"/>
    </row>
    <row r="98" spans="1:11" x14ac:dyDescent="0.25">
      <c r="A98" s="54" t="s">
        <v>92</v>
      </c>
      <c r="B98" s="112">
        <v>84.2</v>
      </c>
      <c r="C98" s="113">
        <v>80.7</v>
      </c>
      <c r="D98" s="114"/>
      <c r="E98" s="115"/>
      <c r="F98" s="112">
        <v>106.455</v>
      </c>
      <c r="G98" s="112">
        <v>102.58</v>
      </c>
      <c r="H98" s="65">
        <v>69.23</v>
      </c>
      <c r="I98" s="65">
        <v>27.5</v>
      </c>
      <c r="J98" s="119">
        <v>0.72199999999999998</v>
      </c>
      <c r="K98" s="120"/>
    </row>
    <row r="99" spans="1:11" x14ac:dyDescent="0.25">
      <c r="A99" s="54" t="s">
        <v>93</v>
      </c>
      <c r="B99" s="112">
        <v>84.9</v>
      </c>
      <c r="C99" s="113">
        <v>80.3</v>
      </c>
      <c r="D99" s="114">
        <v>98.58</v>
      </c>
      <c r="E99" s="115">
        <v>99.141000000000005</v>
      </c>
      <c r="F99" s="112">
        <v>98.887</v>
      </c>
      <c r="G99" s="112">
        <v>99.022999999999996</v>
      </c>
      <c r="H99" s="65">
        <v>55.04</v>
      </c>
      <c r="I99" s="65">
        <v>35.700000000000003</v>
      </c>
      <c r="J99" s="119">
        <v>0.70599999999999996</v>
      </c>
      <c r="K99" s="120"/>
    </row>
    <row r="100" spans="1:11" x14ac:dyDescent="0.25">
      <c r="A100" s="54" t="s">
        <v>94</v>
      </c>
      <c r="B100" s="112">
        <v>78.39</v>
      </c>
      <c r="C100" s="113">
        <v>73.61</v>
      </c>
      <c r="D100" s="114">
        <v>92.7</v>
      </c>
      <c r="E100" s="115">
        <v>83.44</v>
      </c>
      <c r="F100" s="112"/>
      <c r="G100" s="112"/>
      <c r="H100" s="65">
        <v>63.99</v>
      </c>
      <c r="I100" s="65">
        <v>17.5</v>
      </c>
      <c r="J100" s="119">
        <v>0.72399999999999998</v>
      </c>
      <c r="K100" s="120"/>
    </row>
    <row r="101" spans="1:11" x14ac:dyDescent="0.25">
      <c r="A101" s="54" t="s">
        <v>95</v>
      </c>
      <c r="B101" s="112">
        <v>87.14</v>
      </c>
      <c r="C101" s="113">
        <v>80.98</v>
      </c>
      <c r="D101" s="114"/>
      <c r="E101" s="115"/>
      <c r="F101" s="112">
        <v>98.534000000000006</v>
      </c>
      <c r="G101" s="112">
        <v>98.018000000000001</v>
      </c>
      <c r="H101" s="65">
        <v>68.7</v>
      </c>
      <c r="I101" s="65">
        <v>10.1</v>
      </c>
      <c r="J101" s="119">
        <v>0.66200000000000003</v>
      </c>
      <c r="K101" s="120"/>
    </row>
    <row r="102" spans="1:11" x14ac:dyDescent="0.25">
      <c r="A102" s="54" t="s">
        <v>96</v>
      </c>
      <c r="B102" s="112">
        <v>76.09</v>
      </c>
      <c r="C102" s="113">
        <v>72.66</v>
      </c>
      <c r="D102" s="114">
        <v>97.372</v>
      </c>
      <c r="E102" s="115">
        <v>98.444999999999993</v>
      </c>
      <c r="F102" s="112"/>
      <c r="G102" s="112"/>
      <c r="H102" s="65">
        <v>14.95</v>
      </c>
      <c r="I102" s="65">
        <v>15.4</v>
      </c>
      <c r="J102" s="119">
        <v>0.60499999999999998</v>
      </c>
      <c r="K102" s="120"/>
    </row>
    <row r="103" spans="1:11" x14ac:dyDescent="0.25">
      <c r="A103" s="54" t="s">
        <v>97</v>
      </c>
      <c r="B103" s="112">
        <v>76.599999999999994</v>
      </c>
      <c r="C103" s="113">
        <v>68.099999999999994</v>
      </c>
      <c r="D103" s="114">
        <v>99.739000000000004</v>
      </c>
      <c r="E103" s="115">
        <v>99.83</v>
      </c>
      <c r="F103" s="112">
        <v>107.62</v>
      </c>
      <c r="G103" s="112">
        <v>105.66</v>
      </c>
      <c r="H103" s="65">
        <v>73.86</v>
      </c>
      <c r="I103" s="65">
        <v>27.1</v>
      </c>
      <c r="J103" s="119">
        <v>0.71199999999999997</v>
      </c>
      <c r="K103" s="120"/>
    </row>
    <row r="104" spans="1:11" x14ac:dyDescent="0.25">
      <c r="A104" s="54" t="s">
        <v>98</v>
      </c>
      <c r="B104" s="112">
        <v>69.44</v>
      </c>
      <c r="C104" s="113">
        <v>64.64</v>
      </c>
      <c r="D104" s="114">
        <v>74.006</v>
      </c>
      <c r="E104" s="115">
        <v>83.778000000000006</v>
      </c>
      <c r="F104" s="112"/>
      <c r="G104" s="112">
        <v>97.353999999999999</v>
      </c>
      <c r="H104" s="65">
        <v>62.96</v>
      </c>
      <c r="I104" s="65">
        <v>21.8</v>
      </c>
      <c r="J104" s="119">
        <v>0.7</v>
      </c>
      <c r="K104" s="120"/>
    </row>
    <row r="105" spans="1:11" x14ac:dyDescent="0.25">
      <c r="A105" s="54" t="s">
        <v>99</v>
      </c>
      <c r="B105" s="112">
        <v>69.63</v>
      </c>
      <c r="C105" s="113">
        <v>63.02</v>
      </c>
      <c r="D105" s="114"/>
      <c r="E105" s="115"/>
      <c r="F105" s="112">
        <v>99.18</v>
      </c>
      <c r="G105" s="112">
        <v>102.33</v>
      </c>
      <c r="H105" s="65"/>
      <c r="I105" s="65">
        <v>6.5</v>
      </c>
      <c r="J105" s="119"/>
      <c r="K105" s="120"/>
    </row>
    <row r="106" spans="1:11" x14ac:dyDescent="0.25">
      <c r="A106" s="54" t="s">
        <v>100</v>
      </c>
      <c r="B106" s="112">
        <v>75.069999999999993</v>
      </c>
      <c r="C106" s="113">
        <v>68.06</v>
      </c>
      <c r="D106" s="114">
        <v>99.998000000000005</v>
      </c>
      <c r="E106" s="115">
        <v>99.998999999999995</v>
      </c>
      <c r="F106" s="112">
        <v>94.63</v>
      </c>
      <c r="G106" s="112">
        <v>95.08</v>
      </c>
      <c r="H106" s="65">
        <v>81.39</v>
      </c>
      <c r="I106" s="65">
        <v>16.3</v>
      </c>
      <c r="J106" s="119"/>
      <c r="K106" s="120"/>
    </row>
    <row r="107" spans="1:11" x14ac:dyDescent="0.25">
      <c r="A107" s="54" t="s">
        <v>101</v>
      </c>
      <c r="B107" s="112">
        <v>85.2</v>
      </c>
      <c r="C107" s="113">
        <v>79</v>
      </c>
      <c r="D107" s="114"/>
      <c r="E107" s="115"/>
      <c r="F107" s="112">
        <v>96.388000000000005</v>
      </c>
      <c r="G107" s="112">
        <v>96.66</v>
      </c>
      <c r="H107" s="65">
        <v>58.81</v>
      </c>
      <c r="I107" s="65">
        <v>17</v>
      </c>
      <c r="J107" s="119">
        <v>0.65700000000000003</v>
      </c>
      <c r="K107" s="120"/>
    </row>
    <row r="108" spans="1:11" x14ac:dyDescent="0.25">
      <c r="A108" s="54" t="s">
        <v>102</v>
      </c>
      <c r="B108" s="112">
        <v>73.900000000000006</v>
      </c>
      <c r="C108" s="113">
        <v>69.5</v>
      </c>
      <c r="D108" s="114"/>
      <c r="E108" s="115"/>
      <c r="F108" s="112"/>
      <c r="G108" s="112"/>
      <c r="H108" s="65"/>
      <c r="I108" s="65"/>
      <c r="J108" s="119"/>
      <c r="K108" s="120"/>
    </row>
    <row r="109" spans="1:11" x14ac:dyDescent="0.25">
      <c r="A109" s="54" t="s">
        <v>103</v>
      </c>
      <c r="B109" s="112">
        <v>75.989999999999995</v>
      </c>
      <c r="C109" s="113">
        <v>73.8</v>
      </c>
      <c r="D109" s="114">
        <v>94.83</v>
      </c>
      <c r="E109" s="115">
        <v>96.697000000000003</v>
      </c>
      <c r="F109" s="112">
        <v>92.25</v>
      </c>
      <c r="G109" s="112">
        <v>93.06</v>
      </c>
      <c r="H109" s="65">
        <v>48.23</v>
      </c>
      <c r="I109" s="65">
        <v>3.1</v>
      </c>
      <c r="J109" s="119">
        <v>0.63</v>
      </c>
      <c r="K109" s="120"/>
    </row>
    <row r="110" spans="1:11" x14ac:dyDescent="0.25">
      <c r="A110" s="54" t="s">
        <v>104</v>
      </c>
      <c r="B110" s="112">
        <v>75.099999999999994</v>
      </c>
      <c r="C110" s="113">
        <v>67</v>
      </c>
      <c r="D110" s="114">
        <v>98.980999999999995</v>
      </c>
      <c r="E110" s="115">
        <v>99.519000000000005</v>
      </c>
      <c r="F110" s="112">
        <v>111.29</v>
      </c>
      <c r="G110" s="112">
        <v>111.41</v>
      </c>
      <c r="H110" s="65">
        <v>51.61</v>
      </c>
      <c r="I110" s="65">
        <v>19.2</v>
      </c>
      <c r="J110" s="119">
        <v>0.69099999999999995</v>
      </c>
      <c r="K110" s="120"/>
    </row>
    <row r="111" spans="1:11" x14ac:dyDescent="0.25">
      <c r="A111" s="54" t="s">
        <v>105</v>
      </c>
      <c r="B111" s="112">
        <v>68.209999999999994</v>
      </c>
      <c r="C111" s="113">
        <v>65.13</v>
      </c>
      <c r="D111" s="114">
        <v>79.391000000000005</v>
      </c>
      <c r="E111" s="115">
        <v>89.960999999999999</v>
      </c>
      <c r="F111" s="112">
        <v>103.01</v>
      </c>
      <c r="G111" s="112">
        <v>105.4</v>
      </c>
      <c r="H111" s="65">
        <v>80.930000000000007</v>
      </c>
      <c r="I111" s="65">
        <v>27.5</v>
      </c>
      <c r="J111" s="119">
        <v>0.748</v>
      </c>
      <c r="K111" s="120"/>
    </row>
    <row r="112" spans="1:11" x14ac:dyDescent="0.25">
      <c r="A112" s="54" t="s">
        <v>106</v>
      </c>
      <c r="B112" s="112">
        <v>79.599999999999994</v>
      </c>
      <c r="C112" s="113">
        <v>69.7</v>
      </c>
      <c r="D112" s="114">
        <v>99.908000000000001</v>
      </c>
      <c r="E112" s="115">
        <v>99.881</v>
      </c>
      <c r="F112" s="112">
        <v>98.558000000000007</v>
      </c>
      <c r="G112" s="112">
        <v>98.302000000000007</v>
      </c>
      <c r="H112" s="65">
        <v>74.510000000000005</v>
      </c>
      <c r="I112" s="65">
        <v>16</v>
      </c>
      <c r="J112" s="119">
        <v>0.75800000000000001</v>
      </c>
      <c r="K112" s="120"/>
    </row>
    <row r="113" spans="1:11" x14ac:dyDescent="0.25">
      <c r="A113" s="54" t="s">
        <v>107</v>
      </c>
      <c r="B113" s="112">
        <v>81.44</v>
      </c>
      <c r="C113" s="113">
        <v>77.98</v>
      </c>
      <c r="D113" s="114">
        <v>88.087000000000003</v>
      </c>
      <c r="E113" s="115">
        <v>94.272000000000006</v>
      </c>
      <c r="F113" s="112">
        <v>102.49</v>
      </c>
      <c r="G113" s="112">
        <v>108.06</v>
      </c>
      <c r="H113" s="65">
        <v>26.1</v>
      </c>
      <c r="I113" s="65">
        <v>4.7</v>
      </c>
      <c r="J113" s="119">
        <v>0.59499999999999997</v>
      </c>
      <c r="K113" s="120"/>
    </row>
    <row r="114" spans="1:11" x14ac:dyDescent="0.25">
      <c r="A114" s="54" t="s">
        <v>108</v>
      </c>
      <c r="B114" s="112">
        <v>56.37</v>
      </c>
      <c r="C114" s="113">
        <v>51.74</v>
      </c>
      <c r="D114" s="114">
        <v>84.935000000000002</v>
      </c>
      <c r="E114" s="115">
        <v>67.747</v>
      </c>
      <c r="F114" s="112">
        <v>96.42</v>
      </c>
      <c r="G114" s="112">
        <v>105.03</v>
      </c>
      <c r="H114" s="65">
        <v>61.56</v>
      </c>
      <c r="I114" s="65">
        <v>22.1</v>
      </c>
      <c r="J114" s="119">
        <v>0.69299999999999995</v>
      </c>
      <c r="K114" s="120"/>
    </row>
    <row r="115" spans="1:11" x14ac:dyDescent="0.25">
      <c r="A115" s="54" t="s">
        <v>109</v>
      </c>
      <c r="B115" s="112">
        <v>63.48</v>
      </c>
      <c r="C115" s="113">
        <v>61.52</v>
      </c>
      <c r="D115" s="114">
        <v>27.035</v>
      </c>
      <c r="E115" s="115">
        <v>60.774999999999999</v>
      </c>
      <c r="F115" s="112">
        <v>110.738</v>
      </c>
      <c r="G115" s="112">
        <v>114.901</v>
      </c>
      <c r="H115" s="65">
        <v>54.98</v>
      </c>
      <c r="I115" s="65">
        <v>12.3</v>
      </c>
      <c r="J115" s="119">
        <v>0.68100000000000005</v>
      </c>
      <c r="K115" s="120"/>
    </row>
    <row r="116" spans="1:11" x14ac:dyDescent="0.25">
      <c r="A116" s="54" t="s">
        <v>110</v>
      </c>
      <c r="B116" s="112">
        <v>74.94</v>
      </c>
      <c r="C116" s="113">
        <v>69.17</v>
      </c>
      <c r="D116" s="114">
        <v>77.8</v>
      </c>
      <c r="E116" s="115">
        <v>93.85</v>
      </c>
      <c r="F116" s="112"/>
      <c r="G116" s="112"/>
      <c r="H116" s="65">
        <v>27.38</v>
      </c>
      <c r="I116" s="65">
        <v>16</v>
      </c>
      <c r="J116" s="119"/>
      <c r="K116" s="120"/>
    </row>
    <row r="117" spans="1:11" x14ac:dyDescent="0.25">
      <c r="A117" s="54" t="s">
        <v>111</v>
      </c>
      <c r="B117" s="112">
        <v>84.5</v>
      </c>
      <c r="C117" s="113">
        <v>80.900000000000006</v>
      </c>
      <c r="D117" s="114"/>
      <c r="E117" s="115"/>
      <c r="F117" s="112">
        <v>104.908</v>
      </c>
      <c r="G117" s="112">
        <v>104.08199999999999</v>
      </c>
      <c r="H117" s="65"/>
      <c r="I117" s="65">
        <v>12</v>
      </c>
      <c r="J117" s="119"/>
      <c r="K117" s="120"/>
    </row>
    <row r="118" spans="1:11" x14ac:dyDescent="0.25">
      <c r="A118" s="54" t="s">
        <v>112</v>
      </c>
      <c r="B118" s="112">
        <v>79.7</v>
      </c>
      <c r="C118" s="113">
        <v>69.2</v>
      </c>
      <c r="D118" s="114">
        <v>99.832999999999998</v>
      </c>
      <c r="E118" s="115">
        <v>99.793999999999997</v>
      </c>
      <c r="F118" s="112">
        <v>102.858</v>
      </c>
      <c r="G118" s="112">
        <v>103.32899999999999</v>
      </c>
      <c r="H118" s="65">
        <v>74.44</v>
      </c>
      <c r="I118" s="65">
        <v>21.3</v>
      </c>
      <c r="J118" s="119">
        <v>0.749</v>
      </c>
      <c r="K118" s="120"/>
    </row>
    <row r="119" spans="1:11" x14ac:dyDescent="0.25">
      <c r="A119" s="54" t="s">
        <v>113</v>
      </c>
      <c r="B119" s="112">
        <v>84.7</v>
      </c>
      <c r="C119" s="113">
        <v>80</v>
      </c>
      <c r="D119" s="114"/>
      <c r="E119" s="115"/>
      <c r="F119" s="112">
        <v>102.345</v>
      </c>
      <c r="G119" s="112">
        <v>103.038</v>
      </c>
      <c r="H119" s="65">
        <v>64.400000000000006</v>
      </c>
      <c r="I119" s="65">
        <v>28.3</v>
      </c>
      <c r="J119" s="119">
        <v>0.71199999999999997</v>
      </c>
      <c r="K119" s="120"/>
    </row>
    <row r="120" spans="1:11" x14ac:dyDescent="0.25">
      <c r="A120" s="54" t="s">
        <v>114</v>
      </c>
      <c r="B120" s="112">
        <v>86.78</v>
      </c>
      <c r="C120" s="113">
        <v>80.87</v>
      </c>
      <c r="D120" s="114">
        <v>93.731999999999999</v>
      </c>
      <c r="E120" s="115">
        <v>98.186000000000007</v>
      </c>
      <c r="F120" s="112">
        <v>96.7</v>
      </c>
      <c r="G120" s="112">
        <v>96.9</v>
      </c>
      <c r="H120" s="65">
        <v>73.87</v>
      </c>
      <c r="I120" s="65"/>
      <c r="J120" s="119"/>
      <c r="K120" s="120"/>
    </row>
    <row r="121" spans="1:11" x14ac:dyDescent="0.25">
      <c r="A121" s="54" t="s">
        <v>116</v>
      </c>
      <c r="B121" s="112">
        <v>67.510000000000005</v>
      </c>
      <c r="C121" s="113">
        <v>64.37</v>
      </c>
      <c r="D121" s="114">
        <v>68.283000000000001</v>
      </c>
      <c r="E121" s="115">
        <v>75.028999999999996</v>
      </c>
      <c r="F121" s="112">
        <v>174.38399999999999</v>
      </c>
      <c r="G121" s="112">
        <v>171.102</v>
      </c>
      <c r="H121" s="65">
        <v>85.27</v>
      </c>
      <c r="I121" s="65">
        <v>19.2</v>
      </c>
      <c r="J121" s="119">
        <v>0.69099999999999995</v>
      </c>
      <c r="K121" s="120"/>
    </row>
    <row r="122" spans="1:11" x14ac:dyDescent="0.25">
      <c r="A122" s="54" t="s">
        <v>117</v>
      </c>
      <c r="B122" s="112">
        <v>65.760000000000005</v>
      </c>
      <c r="C122" s="249">
        <v>60.58</v>
      </c>
      <c r="D122" s="114">
        <v>55.204000000000001</v>
      </c>
      <c r="E122" s="115">
        <v>69.754000000000005</v>
      </c>
      <c r="F122" s="112">
        <v>137.69999999999999</v>
      </c>
      <c r="G122" s="112">
        <v>144.86000000000001</v>
      </c>
      <c r="H122" s="65">
        <v>73.900000000000006</v>
      </c>
      <c r="I122" s="65">
        <v>16.7</v>
      </c>
      <c r="J122" s="119">
        <v>0.66200000000000003</v>
      </c>
      <c r="K122" s="120"/>
    </row>
    <row r="123" spans="1:11" x14ac:dyDescent="0.25">
      <c r="A123" s="54" t="s">
        <v>118</v>
      </c>
      <c r="B123" s="112">
        <v>77.7</v>
      </c>
      <c r="C123" s="113">
        <v>73.16</v>
      </c>
      <c r="D123" s="114">
        <v>86.194000000000003</v>
      </c>
      <c r="E123" s="115">
        <v>92.739000000000004</v>
      </c>
      <c r="F123" s="112">
        <v>102.97</v>
      </c>
      <c r="G123" s="112">
        <v>100.89</v>
      </c>
      <c r="H123" s="65">
        <v>55.04</v>
      </c>
      <c r="I123" s="65">
        <v>13.9</v>
      </c>
      <c r="J123" s="119">
        <v>0.67600000000000005</v>
      </c>
      <c r="K123" s="120"/>
    </row>
    <row r="124" spans="1:11" x14ac:dyDescent="0.25">
      <c r="A124" s="54" t="s">
        <v>119</v>
      </c>
      <c r="B124" s="112">
        <v>78.48</v>
      </c>
      <c r="C124" s="113">
        <v>76.41</v>
      </c>
      <c r="D124" s="114">
        <v>98.691999999999993</v>
      </c>
      <c r="E124" s="115">
        <v>98.52</v>
      </c>
      <c r="F124" s="112">
        <v>101.35</v>
      </c>
      <c r="G124" s="112">
        <v>101.64</v>
      </c>
      <c r="H124" s="65">
        <v>45.44</v>
      </c>
      <c r="I124" s="65">
        <v>5.9</v>
      </c>
      <c r="J124" s="119">
        <v>0.66200000000000003</v>
      </c>
      <c r="K124" s="120"/>
    </row>
    <row r="125" spans="1:11" x14ac:dyDescent="0.25">
      <c r="A125" s="54" t="s">
        <v>120</v>
      </c>
      <c r="B125" s="112">
        <v>58.67</v>
      </c>
      <c r="C125" s="113">
        <v>57.25</v>
      </c>
      <c r="D125" s="114">
        <v>22.196000000000002</v>
      </c>
      <c r="E125" s="115">
        <v>45.066000000000003</v>
      </c>
      <c r="F125" s="112">
        <v>76.040000000000006</v>
      </c>
      <c r="G125" s="112">
        <v>83.86</v>
      </c>
      <c r="H125" s="65">
        <v>62.93</v>
      </c>
      <c r="I125" s="65">
        <v>8.8000000000000007</v>
      </c>
      <c r="J125" s="119">
        <v>0.58199999999999996</v>
      </c>
      <c r="K125" s="120"/>
    </row>
    <row r="126" spans="1:11" x14ac:dyDescent="0.25">
      <c r="A126" s="54" t="s">
        <v>121</v>
      </c>
      <c r="B126" s="112">
        <v>84</v>
      </c>
      <c r="C126" s="113">
        <v>79.7</v>
      </c>
      <c r="D126" s="114">
        <v>94.79</v>
      </c>
      <c r="E126" s="115">
        <v>91.793000000000006</v>
      </c>
      <c r="F126" s="112">
        <v>109.861</v>
      </c>
      <c r="G126" s="112">
        <v>99.816000000000003</v>
      </c>
      <c r="H126" s="65">
        <v>55.99</v>
      </c>
      <c r="I126" s="65">
        <v>11.9</v>
      </c>
      <c r="J126" s="119">
        <v>0.68600000000000005</v>
      </c>
      <c r="K126" s="120"/>
    </row>
    <row r="127" spans="1:11" x14ac:dyDescent="0.25">
      <c r="A127" s="54" t="s">
        <v>122</v>
      </c>
      <c r="B127" s="112"/>
      <c r="C127" s="113"/>
      <c r="D127" s="114">
        <v>98.203000000000003</v>
      </c>
      <c r="E127" s="115">
        <v>98.325000000000003</v>
      </c>
      <c r="F127" s="112">
        <v>89.37</v>
      </c>
      <c r="G127" s="112">
        <v>83.463999999999999</v>
      </c>
      <c r="H127" s="65"/>
      <c r="I127" s="65">
        <v>9.1</v>
      </c>
      <c r="J127" s="119"/>
      <c r="K127" s="120"/>
    </row>
    <row r="128" spans="1:11" x14ac:dyDescent="0.25">
      <c r="A128" s="54" t="s">
        <v>123</v>
      </c>
      <c r="B128" s="112">
        <v>64.75</v>
      </c>
      <c r="C128" s="113">
        <v>61.74</v>
      </c>
      <c r="D128" s="114">
        <v>35.347999999999999</v>
      </c>
      <c r="E128" s="115">
        <v>57.404000000000003</v>
      </c>
      <c r="F128" s="112">
        <v>104.45</v>
      </c>
      <c r="G128" s="112">
        <v>102.47</v>
      </c>
      <c r="H128" s="65">
        <v>31.83</v>
      </c>
      <c r="I128" s="65">
        <v>20.3</v>
      </c>
      <c r="J128" s="119">
        <v>0.60699999999999998</v>
      </c>
      <c r="K128" s="120"/>
    </row>
    <row r="129" spans="1:11" x14ac:dyDescent="0.25">
      <c r="A129" s="54" t="s">
        <v>124</v>
      </c>
      <c r="B129" s="112">
        <v>77.760000000000005</v>
      </c>
      <c r="C129" s="113">
        <v>71.19</v>
      </c>
      <c r="D129" s="114">
        <v>90.980999999999995</v>
      </c>
      <c r="E129" s="115">
        <v>95.436000000000007</v>
      </c>
      <c r="F129" s="112">
        <v>102.52</v>
      </c>
      <c r="G129" s="112">
        <v>101.78</v>
      </c>
      <c r="H129" s="65">
        <v>52.33</v>
      </c>
      <c r="I129" s="65">
        <v>11.6</v>
      </c>
      <c r="J129" s="119">
        <v>0.66300000000000003</v>
      </c>
      <c r="K129" s="120"/>
    </row>
    <row r="130" spans="1:11" x14ac:dyDescent="0.25">
      <c r="A130" s="54" t="s">
        <v>125</v>
      </c>
      <c r="B130" s="112">
        <v>79.540000000000006</v>
      </c>
      <c r="C130" s="113">
        <v>74.72</v>
      </c>
      <c r="D130" s="114">
        <v>93.968999999999994</v>
      </c>
      <c r="E130" s="115">
        <v>95.844999999999999</v>
      </c>
      <c r="F130" s="112">
        <v>103.627</v>
      </c>
      <c r="G130" s="112">
        <v>102.774</v>
      </c>
      <c r="H130" s="65">
        <v>47.59</v>
      </c>
      <c r="I130" s="65">
        <v>48.2</v>
      </c>
      <c r="J130" s="119">
        <v>0.72099999999999997</v>
      </c>
      <c r="K130" s="120"/>
    </row>
    <row r="131" spans="1:11" x14ac:dyDescent="0.25">
      <c r="A131" s="54" t="s">
        <v>126</v>
      </c>
      <c r="B131" s="112">
        <v>70.36</v>
      </c>
      <c r="C131" s="113">
        <v>68.02</v>
      </c>
      <c r="D131" s="114"/>
      <c r="E131" s="115"/>
      <c r="F131" s="112">
        <v>102.51300000000001</v>
      </c>
      <c r="G131" s="112">
        <v>97.17</v>
      </c>
      <c r="H131" s="65"/>
      <c r="I131" s="65">
        <v>0</v>
      </c>
      <c r="J131" s="119"/>
      <c r="K131" s="120"/>
    </row>
    <row r="132" spans="1:11" x14ac:dyDescent="0.25">
      <c r="A132" s="54" t="s">
        <v>127</v>
      </c>
      <c r="B132" s="112">
        <v>75.89</v>
      </c>
      <c r="C132" s="113">
        <v>67.33</v>
      </c>
      <c r="D132" s="114">
        <v>98.924000000000007</v>
      </c>
      <c r="E132" s="115">
        <v>99.373999999999995</v>
      </c>
      <c r="F132" s="112">
        <v>93.88</v>
      </c>
      <c r="G132" s="112">
        <v>90.96</v>
      </c>
      <c r="H132" s="65">
        <v>44.87</v>
      </c>
      <c r="I132" s="65">
        <v>22.8</v>
      </c>
      <c r="J132" s="119">
        <v>0.73299999999999998</v>
      </c>
      <c r="K132" s="120"/>
    </row>
    <row r="133" spans="1:11" x14ac:dyDescent="0.25">
      <c r="A133" s="54" t="s">
        <v>128</v>
      </c>
      <c r="B133" s="112"/>
      <c r="C133" s="113"/>
      <c r="D133" s="114"/>
      <c r="E133" s="115"/>
      <c r="F133" s="112"/>
      <c r="G133" s="112"/>
      <c r="H133" s="65"/>
      <c r="I133" s="65">
        <v>33.299999999999997</v>
      </c>
      <c r="J133" s="119"/>
      <c r="K133" s="120"/>
    </row>
    <row r="134" spans="1:11" x14ac:dyDescent="0.25">
      <c r="A134" s="54" t="s">
        <v>129</v>
      </c>
      <c r="B134" s="112">
        <v>73.55</v>
      </c>
      <c r="C134" s="113">
        <v>65.28</v>
      </c>
      <c r="D134" s="114">
        <v>98.337000000000003</v>
      </c>
      <c r="E134" s="115">
        <v>98.174999999999997</v>
      </c>
      <c r="F134" s="112">
        <v>98.69</v>
      </c>
      <c r="G134" s="112">
        <v>101</v>
      </c>
      <c r="H134" s="65">
        <v>56.04</v>
      </c>
      <c r="I134" s="65">
        <v>17.100000000000001</v>
      </c>
      <c r="J134" s="119">
        <v>0.71399999999999997</v>
      </c>
      <c r="K134" s="120"/>
    </row>
    <row r="135" spans="1:11" x14ac:dyDescent="0.25">
      <c r="A135" s="54" t="s">
        <v>130</v>
      </c>
      <c r="B135" s="112">
        <v>79.48</v>
      </c>
      <c r="C135" s="113">
        <v>74.72</v>
      </c>
      <c r="D135" s="114">
        <v>97.501000000000005</v>
      </c>
      <c r="E135" s="115">
        <v>99.430999999999997</v>
      </c>
      <c r="F135" s="112">
        <v>101.78</v>
      </c>
      <c r="G135" s="112">
        <v>101.25</v>
      </c>
      <c r="H135" s="65">
        <v>52.46</v>
      </c>
      <c r="I135" s="65">
        <v>23.5</v>
      </c>
      <c r="J135" s="119">
        <v>0.70599999999999996</v>
      </c>
      <c r="K135" s="120"/>
    </row>
    <row r="136" spans="1:11" x14ac:dyDescent="0.25">
      <c r="A136" s="54" t="s">
        <v>131</v>
      </c>
      <c r="B136" s="112">
        <v>76.959999999999994</v>
      </c>
      <c r="C136" s="113">
        <v>74.64</v>
      </c>
      <c r="D136" s="114">
        <v>59.131</v>
      </c>
      <c r="E136" s="115">
        <v>80.382999999999996</v>
      </c>
      <c r="F136" s="112">
        <v>108.54</v>
      </c>
      <c r="G136" s="112">
        <v>110.3</v>
      </c>
      <c r="H136" s="65">
        <v>26.74</v>
      </c>
      <c r="I136" s="65">
        <v>20.5</v>
      </c>
      <c r="J136" s="119">
        <v>0.60699999999999998</v>
      </c>
      <c r="K136" s="120"/>
    </row>
    <row r="137" spans="1:11" x14ac:dyDescent="0.25">
      <c r="A137" s="54" t="s">
        <v>132</v>
      </c>
      <c r="B137" s="112">
        <v>60.4</v>
      </c>
      <c r="C137" s="113">
        <v>56.12</v>
      </c>
      <c r="D137" s="114">
        <v>43.061999999999998</v>
      </c>
      <c r="E137" s="115">
        <v>70.757999999999996</v>
      </c>
      <c r="F137" s="112">
        <v>150.57</v>
      </c>
      <c r="G137" s="112">
        <v>155.04</v>
      </c>
      <c r="H137" s="65">
        <v>83.26</v>
      </c>
      <c r="I137" s="65">
        <v>39.6</v>
      </c>
      <c r="J137" s="119">
        <v>0.72099999999999997</v>
      </c>
      <c r="K137" s="120"/>
    </row>
    <row r="138" spans="1:11" x14ac:dyDescent="0.25">
      <c r="A138" s="54" t="s">
        <v>133</v>
      </c>
      <c r="B138" s="112">
        <v>68.94</v>
      </c>
      <c r="C138" s="113">
        <v>64.239999999999995</v>
      </c>
      <c r="D138" s="114">
        <v>71.846999999999994</v>
      </c>
      <c r="E138" s="115">
        <v>80.012</v>
      </c>
      <c r="F138" s="112">
        <v>131.76</v>
      </c>
      <c r="G138" s="112">
        <v>141.29</v>
      </c>
      <c r="H138" s="65">
        <v>55.05</v>
      </c>
      <c r="I138" s="65">
        <v>10.199999999999999</v>
      </c>
      <c r="J138" s="119">
        <v>0.69</v>
      </c>
      <c r="K138" s="120"/>
    </row>
    <row r="139" spans="1:11" x14ac:dyDescent="0.25">
      <c r="A139" s="54" t="s">
        <v>134</v>
      </c>
      <c r="B139" s="112">
        <v>67.239999999999995</v>
      </c>
      <c r="C139" s="113">
        <v>61.38</v>
      </c>
      <c r="D139" s="114">
        <v>87.950999999999993</v>
      </c>
      <c r="E139" s="115">
        <v>88.631</v>
      </c>
      <c r="F139" s="112">
        <v>111.65</v>
      </c>
      <c r="G139" s="112">
        <v>110.88</v>
      </c>
      <c r="H139" s="65">
        <v>60.69</v>
      </c>
      <c r="I139" s="65">
        <v>46.2</v>
      </c>
      <c r="J139" s="119">
        <v>0.78900000000000003</v>
      </c>
      <c r="K139" s="120"/>
    </row>
    <row r="140" spans="1:11" x14ac:dyDescent="0.25">
      <c r="A140" s="54" t="s">
        <v>741</v>
      </c>
      <c r="B140" s="112"/>
      <c r="C140" s="113"/>
      <c r="D140" s="114"/>
      <c r="E140" s="115"/>
      <c r="F140" s="112">
        <v>114</v>
      </c>
      <c r="G140" s="112">
        <v>102</v>
      </c>
      <c r="H140" s="65"/>
      <c r="I140" s="65">
        <v>11</v>
      </c>
      <c r="J140" s="119"/>
      <c r="K140" s="120"/>
    </row>
    <row r="141" spans="1:11" x14ac:dyDescent="0.25">
      <c r="A141" s="54" t="s">
        <v>135</v>
      </c>
      <c r="B141" s="112">
        <v>71.88</v>
      </c>
      <c r="C141" s="113">
        <v>68.66</v>
      </c>
      <c r="D141" s="114">
        <v>48.838000000000001</v>
      </c>
      <c r="E141" s="115">
        <v>71.707999999999998</v>
      </c>
      <c r="F141" s="112">
        <v>144.33000000000001</v>
      </c>
      <c r="G141" s="112">
        <v>140.44</v>
      </c>
      <c r="H141" s="65">
        <v>85.4</v>
      </c>
      <c r="I141" s="65">
        <v>32.700000000000003</v>
      </c>
      <c r="J141" s="119">
        <v>0.67100000000000004</v>
      </c>
      <c r="K141" s="120"/>
    </row>
    <row r="142" spans="1:11" x14ac:dyDescent="0.25">
      <c r="A142" s="54" t="s">
        <v>136</v>
      </c>
      <c r="B142" s="112">
        <v>83.2</v>
      </c>
      <c r="C142" s="113">
        <v>79.900000000000006</v>
      </c>
      <c r="D142" s="114"/>
      <c r="E142" s="115"/>
      <c r="F142" s="112"/>
      <c r="G142" s="112"/>
      <c r="H142" s="65">
        <v>75.459999999999994</v>
      </c>
      <c r="I142" s="65">
        <v>36</v>
      </c>
      <c r="J142" s="119">
        <v>0.747</v>
      </c>
      <c r="K142" s="120"/>
    </row>
    <row r="143" spans="1:11" x14ac:dyDescent="0.25">
      <c r="A143" s="54" t="s">
        <v>137</v>
      </c>
      <c r="B143" s="112">
        <v>79.84</v>
      </c>
      <c r="C143" s="113">
        <v>74.22</v>
      </c>
      <c r="D143" s="114">
        <v>97.5</v>
      </c>
      <c r="E143" s="115">
        <v>98.14</v>
      </c>
      <c r="F143" s="112"/>
      <c r="G143" s="112"/>
      <c r="H143" s="65">
        <v>65.94</v>
      </c>
      <c r="I143" s="65"/>
      <c r="J143" s="119"/>
      <c r="K143" s="120"/>
    </row>
    <row r="144" spans="1:11" x14ac:dyDescent="0.25">
      <c r="A144" s="54" t="s">
        <v>138</v>
      </c>
      <c r="B144" s="112">
        <v>83.4</v>
      </c>
      <c r="C144" s="113">
        <v>79.91</v>
      </c>
      <c r="D144" s="114"/>
      <c r="E144" s="115"/>
      <c r="F144" s="112">
        <v>99.183999999999997</v>
      </c>
      <c r="G144" s="112">
        <v>97.644999999999996</v>
      </c>
      <c r="H144" s="65">
        <v>75.28</v>
      </c>
      <c r="I144" s="65">
        <v>38.299999999999997</v>
      </c>
      <c r="J144" s="119">
        <v>0.80100000000000005</v>
      </c>
      <c r="K144" s="120"/>
    </row>
    <row r="145" spans="1:11" x14ac:dyDescent="0.25">
      <c r="A145" s="54" t="s">
        <v>139</v>
      </c>
      <c r="B145" s="112">
        <v>78.39</v>
      </c>
      <c r="C145" s="113">
        <v>72.34</v>
      </c>
      <c r="D145" s="114">
        <v>77.915999999999997</v>
      </c>
      <c r="E145" s="115">
        <v>78.096000000000004</v>
      </c>
      <c r="F145" s="112"/>
      <c r="G145" s="112"/>
      <c r="H145" s="65">
        <v>53.79</v>
      </c>
      <c r="I145" s="65">
        <v>45.7</v>
      </c>
      <c r="J145" s="119">
        <v>0.80900000000000005</v>
      </c>
      <c r="K145" s="120"/>
    </row>
    <row r="146" spans="1:11" x14ac:dyDescent="0.25">
      <c r="A146" s="54" t="s">
        <v>140</v>
      </c>
      <c r="B146" s="112">
        <v>61.11</v>
      </c>
      <c r="C146" s="113">
        <v>59.09</v>
      </c>
      <c r="D146" s="114">
        <v>22.550999999999998</v>
      </c>
      <c r="E146" s="115">
        <v>39.058999999999997</v>
      </c>
      <c r="F146" s="112">
        <v>82.44</v>
      </c>
      <c r="G146" s="112">
        <v>93.48</v>
      </c>
      <c r="H146" s="65">
        <v>69.03</v>
      </c>
      <c r="I146" s="65">
        <v>17</v>
      </c>
      <c r="J146" s="119"/>
      <c r="K146" s="120"/>
    </row>
    <row r="147" spans="1:11" x14ac:dyDescent="0.25">
      <c r="A147" s="54" t="s">
        <v>141</v>
      </c>
      <c r="B147" s="112">
        <v>54.22</v>
      </c>
      <c r="C147" s="113">
        <v>52.66</v>
      </c>
      <c r="D147" s="114">
        <v>41.387</v>
      </c>
      <c r="E147" s="115">
        <v>61.253999999999998</v>
      </c>
      <c r="F147" s="112"/>
      <c r="G147" s="112"/>
      <c r="H147" s="65">
        <v>50.43</v>
      </c>
      <c r="I147" s="65">
        <v>5.6</v>
      </c>
      <c r="J147" s="119">
        <v>0.621</v>
      </c>
      <c r="K147" s="120"/>
    </row>
    <row r="148" spans="1:11" x14ac:dyDescent="0.25">
      <c r="A148" s="54" t="s">
        <v>738</v>
      </c>
      <c r="B148" s="112">
        <v>77.75</v>
      </c>
      <c r="C148" s="113">
        <v>73.709999999999994</v>
      </c>
      <c r="D148" s="114">
        <v>94.055999999999997</v>
      </c>
      <c r="E148" s="115">
        <v>98.212999999999994</v>
      </c>
      <c r="F148" s="112">
        <v>97.43</v>
      </c>
      <c r="G148" s="112">
        <v>98.59</v>
      </c>
      <c r="H148" s="65">
        <v>51.49</v>
      </c>
      <c r="I148" s="65">
        <v>38.299999999999997</v>
      </c>
      <c r="J148" s="119">
        <v>0.70699999999999996</v>
      </c>
      <c r="K148" s="120"/>
    </row>
    <row r="149" spans="1:11" x14ac:dyDescent="0.25">
      <c r="A149" s="54" t="s">
        <v>142</v>
      </c>
      <c r="B149" s="112"/>
      <c r="C149" s="113"/>
      <c r="D149" s="114"/>
      <c r="E149" s="115"/>
      <c r="F149" s="112"/>
      <c r="G149" s="112"/>
      <c r="H149" s="65"/>
      <c r="I149" s="65"/>
      <c r="J149" s="119"/>
      <c r="K149" s="120"/>
    </row>
    <row r="150" spans="1:11" x14ac:dyDescent="0.25">
      <c r="A150" s="54" t="s">
        <v>143</v>
      </c>
      <c r="B150" s="112">
        <v>84.2</v>
      </c>
      <c r="C150" s="113">
        <v>80.900000000000006</v>
      </c>
      <c r="D150" s="114"/>
      <c r="E150" s="115"/>
      <c r="F150" s="112">
        <v>101.54900000000001</v>
      </c>
      <c r="G150" s="112">
        <v>101.267</v>
      </c>
      <c r="H150" s="65">
        <v>75.97</v>
      </c>
      <c r="I150" s="65">
        <v>41.4</v>
      </c>
      <c r="J150" s="119">
        <v>0.83499999999999996</v>
      </c>
      <c r="K150" s="120"/>
    </row>
    <row r="151" spans="1:11" x14ac:dyDescent="0.25">
      <c r="A151" s="54" t="s">
        <v>144</v>
      </c>
      <c r="B151" s="112">
        <v>79.489999999999995</v>
      </c>
      <c r="C151" s="113">
        <v>75.31</v>
      </c>
      <c r="D151" s="114">
        <v>93.21</v>
      </c>
      <c r="E151" s="115">
        <v>97.366</v>
      </c>
      <c r="F151" s="112">
        <v>104.61</v>
      </c>
      <c r="G151" s="112">
        <v>101.83</v>
      </c>
      <c r="H151" s="65">
        <v>31.57</v>
      </c>
      <c r="I151" s="65">
        <v>1.2</v>
      </c>
      <c r="J151" s="119">
        <v>0.60499999999999998</v>
      </c>
      <c r="K151" s="120"/>
    </row>
    <row r="152" spans="1:11" x14ac:dyDescent="0.25">
      <c r="A152" s="54" t="s">
        <v>145</v>
      </c>
      <c r="B152" s="112">
        <v>67.52</v>
      </c>
      <c r="C152" s="113">
        <v>65.510000000000005</v>
      </c>
      <c r="D152" s="114">
        <v>44.283000000000001</v>
      </c>
      <c r="E152" s="115">
        <v>69.066999999999993</v>
      </c>
      <c r="F152" s="112">
        <v>109.95</v>
      </c>
      <c r="G152" s="112">
        <v>125.03</v>
      </c>
      <c r="H152" s="65">
        <v>26.52</v>
      </c>
      <c r="I152" s="65">
        <v>20.6</v>
      </c>
      <c r="J152" s="119">
        <v>0.55000000000000004</v>
      </c>
      <c r="K152" s="120"/>
    </row>
    <row r="153" spans="1:11" x14ac:dyDescent="0.25">
      <c r="A153" s="54" t="s">
        <v>146</v>
      </c>
      <c r="B153" s="112"/>
      <c r="C153" s="113"/>
      <c r="D153" s="114">
        <v>96.34</v>
      </c>
      <c r="E153" s="115">
        <v>96.813000000000002</v>
      </c>
      <c r="F153" s="112"/>
      <c r="G153" s="112"/>
      <c r="H153" s="65"/>
      <c r="I153" s="65">
        <v>12.5</v>
      </c>
      <c r="J153" s="119"/>
      <c r="K153" s="120"/>
    </row>
    <row r="154" spans="1:11" x14ac:dyDescent="0.25">
      <c r="A154" s="54" t="s">
        <v>147</v>
      </c>
      <c r="B154" s="112">
        <v>81.09</v>
      </c>
      <c r="C154" s="113">
        <v>75.069999999999993</v>
      </c>
      <c r="D154" s="114">
        <v>93.484999999999999</v>
      </c>
      <c r="E154" s="115">
        <v>94.706999999999994</v>
      </c>
      <c r="F154" s="112">
        <v>98.385999999999996</v>
      </c>
      <c r="G154" s="112">
        <v>101.2</v>
      </c>
      <c r="H154" s="65">
        <v>57.85</v>
      </c>
      <c r="I154" s="65">
        <v>18.3</v>
      </c>
      <c r="J154" s="119">
        <v>0.72199999999999998</v>
      </c>
      <c r="K154" s="120"/>
    </row>
    <row r="155" spans="1:11" x14ac:dyDescent="0.25">
      <c r="A155" s="54" t="s">
        <v>148</v>
      </c>
      <c r="B155" s="112">
        <v>68.08</v>
      </c>
      <c r="C155" s="113">
        <v>63.14</v>
      </c>
      <c r="D155" s="114">
        <v>57.9</v>
      </c>
      <c r="E155" s="115">
        <v>65.290000000000006</v>
      </c>
      <c r="F155" s="112">
        <v>127.881</v>
      </c>
      <c r="G155" s="112">
        <v>134.815</v>
      </c>
      <c r="H155" s="65">
        <v>70.040000000000006</v>
      </c>
      <c r="I155" s="65">
        <v>0</v>
      </c>
      <c r="J155" s="119"/>
      <c r="K155" s="120"/>
    </row>
    <row r="156" spans="1:11" x14ac:dyDescent="0.25">
      <c r="A156" s="54" t="s">
        <v>149</v>
      </c>
      <c r="B156" s="112">
        <v>75.37</v>
      </c>
      <c r="C156" s="113">
        <v>71.02</v>
      </c>
      <c r="D156" s="114">
        <v>93.834999999999994</v>
      </c>
      <c r="E156" s="115">
        <v>95.475999999999999</v>
      </c>
      <c r="F156" s="112">
        <v>82.629000000000005</v>
      </c>
      <c r="G156" s="112">
        <v>86.122</v>
      </c>
      <c r="H156" s="65">
        <v>60.7</v>
      </c>
      <c r="I156" s="65">
        <v>15</v>
      </c>
      <c r="J156" s="119">
        <v>0.67200000000000004</v>
      </c>
      <c r="K156" s="120"/>
    </row>
    <row r="157" spans="1:11" x14ac:dyDescent="0.25">
      <c r="A157" s="54" t="s">
        <v>150</v>
      </c>
      <c r="B157" s="112">
        <v>77.66</v>
      </c>
      <c r="C157" s="113">
        <v>72.37</v>
      </c>
      <c r="D157" s="114">
        <v>91.188999999999993</v>
      </c>
      <c r="E157" s="115">
        <v>97.188000000000002</v>
      </c>
      <c r="F157" s="112">
        <v>98.24</v>
      </c>
      <c r="G157" s="112">
        <v>97.84</v>
      </c>
      <c r="H157" s="65">
        <v>72.72</v>
      </c>
      <c r="I157" s="65">
        <v>27.7</v>
      </c>
      <c r="J157" s="119">
        <v>0.72</v>
      </c>
      <c r="K157" s="120"/>
    </row>
    <row r="158" spans="1:11" x14ac:dyDescent="0.25">
      <c r="A158" s="54" t="s">
        <v>151</v>
      </c>
      <c r="B158" s="112">
        <v>72.66</v>
      </c>
      <c r="C158" s="113">
        <v>65.81</v>
      </c>
      <c r="D158" s="114">
        <v>96.787000000000006</v>
      </c>
      <c r="E158" s="115">
        <v>96.007999999999996</v>
      </c>
      <c r="F158" s="112">
        <v>101.71899999999999</v>
      </c>
      <c r="G158" s="112">
        <v>105.767</v>
      </c>
      <c r="H158" s="65">
        <v>51.69</v>
      </c>
      <c r="I158" s="65">
        <v>29.5</v>
      </c>
      <c r="J158" s="119">
        <v>0.79900000000000004</v>
      </c>
      <c r="K158" s="120"/>
    </row>
    <row r="159" spans="1:11" x14ac:dyDescent="0.25">
      <c r="A159" s="54" t="s">
        <v>152</v>
      </c>
      <c r="B159" s="112">
        <v>81.599999999999994</v>
      </c>
      <c r="C159" s="113">
        <v>73.5</v>
      </c>
      <c r="D159" s="114">
        <v>98.251999999999995</v>
      </c>
      <c r="E159" s="115">
        <v>99.275000000000006</v>
      </c>
      <c r="F159" s="112">
        <v>132.63399999999999</v>
      </c>
      <c r="G159" s="112">
        <v>130.91200000000001</v>
      </c>
      <c r="H159" s="65">
        <v>62.77</v>
      </c>
      <c r="I159" s="65">
        <v>28</v>
      </c>
      <c r="J159" s="119">
        <v>0.72799999999999998</v>
      </c>
      <c r="K159" s="120"/>
    </row>
    <row r="160" spans="1:11" x14ac:dyDescent="0.25">
      <c r="A160" s="54" t="s">
        <v>153</v>
      </c>
      <c r="B160" s="112">
        <v>84.2</v>
      </c>
      <c r="C160" s="113">
        <v>78.2</v>
      </c>
      <c r="D160" s="114">
        <v>92.861000000000004</v>
      </c>
      <c r="E160" s="115">
        <v>96.286000000000001</v>
      </c>
      <c r="F160" s="112"/>
      <c r="G160" s="112"/>
      <c r="H160" s="65">
        <v>70.739999999999995</v>
      </c>
      <c r="I160" s="65">
        <v>34.799999999999997</v>
      </c>
      <c r="J160" s="119">
        <v>0.73199999999999998</v>
      </c>
      <c r="K160" s="120"/>
    </row>
    <row r="161" spans="1:11" x14ac:dyDescent="0.25">
      <c r="A161" s="54" t="s">
        <v>154</v>
      </c>
      <c r="B161" s="112">
        <v>83.72</v>
      </c>
      <c r="C161" s="113">
        <v>76.040000000000006</v>
      </c>
      <c r="D161" s="114">
        <v>92.53</v>
      </c>
      <c r="E161" s="115">
        <v>91.331000000000003</v>
      </c>
      <c r="F161" s="112">
        <v>87.456999999999994</v>
      </c>
      <c r="G161" s="112">
        <v>87.13</v>
      </c>
      <c r="H161" s="65">
        <v>41.06</v>
      </c>
      <c r="I161" s="65"/>
      <c r="J161" s="119"/>
      <c r="K161" s="120"/>
    </row>
    <row r="162" spans="1:11" x14ac:dyDescent="0.25">
      <c r="A162" s="54" t="s">
        <v>155</v>
      </c>
      <c r="B162" s="112">
        <v>79.89</v>
      </c>
      <c r="C162" s="113">
        <v>77.41</v>
      </c>
      <c r="D162" s="114">
        <v>88.608999999999995</v>
      </c>
      <c r="E162" s="115">
        <v>89.103999999999999</v>
      </c>
      <c r="F162" s="112">
        <v>109.46</v>
      </c>
      <c r="G162" s="112">
        <v>107.49</v>
      </c>
      <c r="H162" s="65">
        <v>58.97</v>
      </c>
      <c r="I162" s="65">
        <v>9.8000000000000007</v>
      </c>
      <c r="J162" s="119">
        <v>0.629</v>
      </c>
      <c r="K162" s="120"/>
    </row>
    <row r="163" spans="1:11" x14ac:dyDescent="0.25">
      <c r="A163" s="54" t="s">
        <v>156</v>
      </c>
      <c r="B163" s="112">
        <v>78.8</v>
      </c>
      <c r="C163" s="113">
        <v>71.5</v>
      </c>
      <c r="D163" s="114">
        <v>98.204999999999998</v>
      </c>
      <c r="E163" s="115">
        <v>99.034000000000006</v>
      </c>
      <c r="F163" s="112">
        <v>91.316000000000003</v>
      </c>
      <c r="G163" s="112">
        <v>92.114999999999995</v>
      </c>
      <c r="H163" s="65">
        <v>55.98</v>
      </c>
      <c r="I163" s="65">
        <v>20.7</v>
      </c>
      <c r="J163" s="119">
        <v>0.71099999999999997</v>
      </c>
      <c r="K163" s="120"/>
    </row>
    <row r="164" spans="1:11" x14ac:dyDescent="0.25">
      <c r="A164" s="54" t="s">
        <v>157</v>
      </c>
      <c r="B164" s="112">
        <v>76.930000000000007</v>
      </c>
      <c r="C164" s="113">
        <v>66.510000000000005</v>
      </c>
      <c r="D164" s="114">
        <v>99.647999999999996</v>
      </c>
      <c r="E164" s="115">
        <v>99.727999999999994</v>
      </c>
      <c r="F164" s="112">
        <v>109.616</v>
      </c>
      <c r="G164" s="112">
        <v>106.40300000000001</v>
      </c>
      <c r="H164" s="65">
        <v>69.03</v>
      </c>
      <c r="I164" s="65">
        <v>15.8</v>
      </c>
      <c r="J164" s="119">
        <v>0.70099999999999996</v>
      </c>
      <c r="K164" s="120"/>
    </row>
    <row r="165" spans="1:11" x14ac:dyDescent="0.25">
      <c r="A165" s="54" t="s">
        <v>158</v>
      </c>
      <c r="B165" s="112">
        <v>69.25</v>
      </c>
      <c r="C165" s="113">
        <v>64.97</v>
      </c>
      <c r="D165" s="114">
        <v>66.137</v>
      </c>
      <c r="E165" s="115">
        <v>76.150000000000006</v>
      </c>
      <c r="F165" s="112">
        <v>105.52</v>
      </c>
      <c r="G165" s="112">
        <v>111.24</v>
      </c>
      <c r="H165" s="65">
        <v>88.02</v>
      </c>
      <c r="I165" s="65">
        <v>61.3</v>
      </c>
      <c r="J165" s="119">
        <v>0.80400000000000005</v>
      </c>
      <c r="K165" s="120"/>
    </row>
    <row r="166" spans="1:11" x14ac:dyDescent="0.25">
      <c r="A166" s="54" t="s">
        <v>159</v>
      </c>
      <c r="B166" s="112">
        <v>78.27</v>
      </c>
      <c r="C166" s="113">
        <v>72.03</v>
      </c>
      <c r="D166" s="252">
        <v>99.07</v>
      </c>
      <c r="E166" s="115">
        <v>98.882000000000005</v>
      </c>
      <c r="F166" s="112">
        <v>125.77</v>
      </c>
      <c r="G166" s="112">
        <v>123.76</v>
      </c>
      <c r="H166" s="65">
        <v>25.42</v>
      </c>
      <c r="I166" s="65">
        <v>10</v>
      </c>
      <c r="J166" s="119"/>
      <c r="K166" s="120"/>
    </row>
    <row r="167" spans="1:11" x14ac:dyDescent="0.25">
      <c r="A167" s="54" t="s">
        <v>160</v>
      </c>
      <c r="B167" s="112"/>
      <c r="C167" s="113"/>
      <c r="D167" s="114"/>
      <c r="E167" s="115"/>
      <c r="F167" s="112"/>
      <c r="G167" s="112"/>
      <c r="H167" s="65"/>
      <c r="I167" s="65">
        <v>26.7</v>
      </c>
      <c r="J167" s="119"/>
      <c r="K167" s="120"/>
    </row>
    <row r="168" spans="1:11" x14ac:dyDescent="0.25">
      <c r="A168" s="54" t="s">
        <v>161</v>
      </c>
      <c r="B168" s="112">
        <v>68.75</v>
      </c>
      <c r="C168" s="113">
        <v>64.459999999999994</v>
      </c>
      <c r="D168" s="114">
        <v>85.441999999999993</v>
      </c>
      <c r="E168" s="115">
        <v>94.956000000000003</v>
      </c>
      <c r="F168" s="112">
        <v>94.74</v>
      </c>
      <c r="G168" s="112">
        <v>93.77</v>
      </c>
      <c r="H168" s="65">
        <v>43.13</v>
      </c>
      <c r="I168" s="65">
        <v>18.2</v>
      </c>
      <c r="J168" s="119"/>
      <c r="K168" s="120"/>
    </row>
    <row r="169" spans="1:11" x14ac:dyDescent="0.25">
      <c r="A169" s="54" t="s">
        <v>162</v>
      </c>
      <c r="B169" s="112">
        <v>76.3</v>
      </c>
      <c r="C169" s="113">
        <v>73.27</v>
      </c>
      <c r="D169" s="114">
        <v>91.369</v>
      </c>
      <c r="E169" s="115">
        <v>96.531000000000006</v>
      </c>
      <c r="F169" s="112">
        <v>115.789</v>
      </c>
      <c r="G169" s="112">
        <v>109.05</v>
      </c>
      <c r="H169" s="65">
        <v>23.46</v>
      </c>
      <c r="I169" s="65">
        <v>19.899999999999999</v>
      </c>
      <c r="J169" s="119">
        <v>0.59</v>
      </c>
      <c r="K169" s="120"/>
    </row>
    <row r="170" spans="1:11" x14ac:dyDescent="0.25">
      <c r="A170" s="54" t="s">
        <v>163</v>
      </c>
      <c r="B170" s="112">
        <v>69.06</v>
      </c>
      <c r="C170" s="113">
        <v>65.08</v>
      </c>
      <c r="D170" s="114">
        <v>39.798999999999999</v>
      </c>
      <c r="E170" s="115">
        <v>64.811999999999998</v>
      </c>
      <c r="F170" s="112">
        <v>102.18</v>
      </c>
      <c r="G170" s="112">
        <v>92.23</v>
      </c>
      <c r="H170" s="65">
        <v>47.55</v>
      </c>
      <c r="I170" s="65">
        <v>41.8</v>
      </c>
      <c r="J170" s="119">
        <v>0.68200000000000005</v>
      </c>
      <c r="K170" s="120"/>
    </row>
    <row r="171" spans="1:11" x14ac:dyDescent="0.25">
      <c r="A171" s="54" t="s">
        <v>164</v>
      </c>
      <c r="B171" s="112">
        <v>77.8</v>
      </c>
      <c r="C171" s="113">
        <v>72.8</v>
      </c>
      <c r="D171" s="114">
        <v>98.227999999999994</v>
      </c>
      <c r="E171" s="115">
        <v>99.5</v>
      </c>
      <c r="F171" s="112">
        <v>99.02</v>
      </c>
      <c r="G171" s="112">
        <v>99.31</v>
      </c>
      <c r="H171" s="65">
        <v>57.93</v>
      </c>
      <c r="I171" s="65">
        <v>34.4</v>
      </c>
      <c r="J171" s="119">
        <v>0.73</v>
      </c>
      <c r="K171" s="120"/>
    </row>
    <row r="172" spans="1:11" x14ac:dyDescent="0.25">
      <c r="A172" s="54" t="s">
        <v>165</v>
      </c>
      <c r="B172" s="112">
        <v>80.2</v>
      </c>
      <c r="C172" s="113">
        <v>68.7</v>
      </c>
      <c r="D172" s="114">
        <v>94.448999999999998</v>
      </c>
      <c r="E172" s="115">
        <v>93.463999999999999</v>
      </c>
      <c r="F172" s="112">
        <v>104.476</v>
      </c>
      <c r="G172" s="112">
        <v>103.962</v>
      </c>
      <c r="H172" s="65"/>
      <c r="I172" s="65">
        <v>21.2</v>
      </c>
      <c r="J172" s="119"/>
      <c r="K172" s="120"/>
    </row>
    <row r="173" spans="1:11" x14ac:dyDescent="0.25">
      <c r="A173" s="54" t="s">
        <v>166</v>
      </c>
      <c r="B173" s="112">
        <v>52.42</v>
      </c>
      <c r="C173" s="113">
        <v>51.26</v>
      </c>
      <c r="D173" s="114">
        <v>24.856999999999999</v>
      </c>
      <c r="E173" s="115">
        <v>41.332000000000001</v>
      </c>
      <c r="F173" s="112">
        <v>173.18</v>
      </c>
      <c r="G173" s="112">
        <v>169.48</v>
      </c>
      <c r="H173" s="65">
        <v>58.26</v>
      </c>
      <c r="I173" s="65">
        <v>12.3</v>
      </c>
      <c r="J173" s="119">
        <v>0.66100000000000003</v>
      </c>
      <c r="K173" s="120"/>
    </row>
    <row r="174" spans="1:11" x14ac:dyDescent="0.25">
      <c r="A174" s="54" t="s">
        <v>167</v>
      </c>
      <c r="B174" s="112">
        <v>85.1</v>
      </c>
      <c r="C174" s="113">
        <v>80.599999999999994</v>
      </c>
      <c r="D174" s="114">
        <v>95.447999999999993</v>
      </c>
      <c r="E174" s="115">
        <v>98.734999999999999</v>
      </c>
      <c r="F174" s="112">
        <v>101.83499999999999</v>
      </c>
      <c r="G174" s="112">
        <v>103.27</v>
      </c>
      <c r="H174" s="65">
        <v>68.849999999999994</v>
      </c>
      <c r="I174" s="65">
        <v>23</v>
      </c>
      <c r="J174" s="119">
        <v>0.70699999999999996</v>
      </c>
      <c r="K174" s="120"/>
    </row>
    <row r="175" spans="1:11" x14ac:dyDescent="0.25">
      <c r="A175" s="54" t="s">
        <v>168</v>
      </c>
      <c r="B175" s="112"/>
      <c r="C175" s="113"/>
      <c r="D175" s="114"/>
      <c r="E175" s="115"/>
      <c r="F175" s="112"/>
      <c r="G175" s="112"/>
      <c r="H175" s="65"/>
      <c r="I175" s="65"/>
      <c r="J175" s="119"/>
      <c r="K175" s="120"/>
    </row>
    <row r="176" spans="1:11" x14ac:dyDescent="0.25">
      <c r="A176" s="54" t="s">
        <v>169</v>
      </c>
      <c r="B176" s="112">
        <v>80.2</v>
      </c>
      <c r="C176" s="113">
        <v>73.099999999999994</v>
      </c>
      <c r="D176" s="114"/>
      <c r="E176" s="115"/>
      <c r="F176" s="112">
        <v>95.269000000000005</v>
      </c>
      <c r="G176" s="112">
        <v>97.224999999999994</v>
      </c>
      <c r="H176" s="65">
        <v>66.040000000000006</v>
      </c>
      <c r="I176" s="65">
        <v>20</v>
      </c>
      <c r="J176" s="119">
        <v>0.69299999999999995</v>
      </c>
      <c r="K176" s="120"/>
    </row>
    <row r="177" spans="1:11" x14ac:dyDescent="0.25">
      <c r="A177" s="54" t="s">
        <v>170</v>
      </c>
      <c r="B177" s="112">
        <v>83.9</v>
      </c>
      <c r="C177" s="113">
        <v>77.8</v>
      </c>
      <c r="D177" s="114">
        <v>99.6</v>
      </c>
      <c r="E177" s="115">
        <v>99.69</v>
      </c>
      <c r="F177" s="112">
        <v>99.37</v>
      </c>
      <c r="G177" s="112">
        <v>100</v>
      </c>
      <c r="H177" s="65">
        <v>68.819999999999993</v>
      </c>
      <c r="I177" s="65">
        <v>24.4</v>
      </c>
      <c r="J177" s="119">
        <v>0.78400000000000003</v>
      </c>
      <c r="K177" s="120"/>
    </row>
    <row r="178" spans="1:11" x14ac:dyDescent="0.25">
      <c r="A178" s="54" t="s">
        <v>171</v>
      </c>
      <c r="B178" s="112">
        <v>72.319999999999993</v>
      </c>
      <c r="C178" s="113">
        <v>69.290000000000006</v>
      </c>
      <c r="D178" s="114"/>
      <c r="E178" s="115"/>
      <c r="F178" s="112">
        <v>122.79</v>
      </c>
      <c r="G178" s="112">
        <v>122.2</v>
      </c>
      <c r="H178" s="65">
        <v>63.44</v>
      </c>
      <c r="I178" s="65">
        <v>4</v>
      </c>
      <c r="J178" s="119"/>
      <c r="K178" s="120"/>
    </row>
    <row r="179" spans="1:11" x14ac:dyDescent="0.25">
      <c r="A179" s="54" t="s">
        <v>172</v>
      </c>
      <c r="B179" s="112">
        <v>57.99</v>
      </c>
      <c r="C179" s="113">
        <v>54.67</v>
      </c>
      <c r="D179" s="114"/>
      <c r="E179" s="115"/>
      <c r="F179" s="112"/>
      <c r="G179" s="112"/>
      <c r="H179" s="65">
        <v>19.329999999999998</v>
      </c>
      <c r="I179" s="65">
        <v>24.4</v>
      </c>
      <c r="J179" s="119"/>
      <c r="K179" s="120"/>
    </row>
    <row r="180" spans="1:11" x14ac:dyDescent="0.25">
      <c r="A180" s="54" t="s">
        <v>173</v>
      </c>
      <c r="B180" s="112">
        <v>66.38</v>
      </c>
      <c r="C180" s="113">
        <v>59.23</v>
      </c>
      <c r="D180" s="114">
        <v>93.408000000000001</v>
      </c>
      <c r="E180" s="115">
        <v>95.397000000000006</v>
      </c>
      <c r="F180" s="112">
        <v>94.212000000000003</v>
      </c>
      <c r="G180" s="112">
        <v>96.727000000000004</v>
      </c>
      <c r="H180" s="65">
        <v>52.42</v>
      </c>
      <c r="I180" s="65">
        <v>42.3</v>
      </c>
      <c r="J180" s="119">
        <v>0.755</v>
      </c>
      <c r="K180" s="120"/>
    </row>
    <row r="181" spans="1:11" x14ac:dyDescent="0.25">
      <c r="A181" s="54" t="s">
        <v>174</v>
      </c>
      <c r="B181" s="112">
        <v>57.84</v>
      </c>
      <c r="C181" s="113">
        <v>55.8</v>
      </c>
      <c r="D181" s="114">
        <v>19.186</v>
      </c>
      <c r="E181" s="115">
        <v>34.837000000000003</v>
      </c>
      <c r="F181" s="112">
        <v>75.39</v>
      </c>
      <c r="G181" s="112">
        <v>105.93</v>
      </c>
      <c r="H181" s="65">
        <v>73.069999999999993</v>
      </c>
      <c r="I181" s="65">
        <v>28.5</v>
      </c>
      <c r="J181" s="119"/>
      <c r="K181" s="120"/>
    </row>
    <row r="182" spans="1:11" x14ac:dyDescent="0.25">
      <c r="A182" s="54" t="s">
        <v>175</v>
      </c>
      <c r="B182" s="112">
        <v>85.7</v>
      </c>
      <c r="C182" s="113">
        <v>80.099999999999994</v>
      </c>
      <c r="D182" s="114">
        <v>97.694999999999993</v>
      </c>
      <c r="E182" s="115">
        <v>98.835999999999999</v>
      </c>
      <c r="F182" s="112">
        <v>96.272000000000006</v>
      </c>
      <c r="G182" s="112">
        <v>96.811999999999998</v>
      </c>
      <c r="H182" s="65">
        <v>69.25</v>
      </c>
      <c r="I182" s="65">
        <v>39.1</v>
      </c>
      <c r="J182" s="119">
        <v>0.746</v>
      </c>
      <c r="K182" s="120"/>
    </row>
    <row r="183" spans="1:11" x14ac:dyDescent="0.25">
      <c r="A183" s="54" t="s">
        <v>176</v>
      </c>
      <c r="B183" s="112">
        <v>78.61</v>
      </c>
      <c r="C183" s="113">
        <v>71.91</v>
      </c>
      <c r="D183" s="114">
        <v>89.959000000000003</v>
      </c>
      <c r="E183" s="115">
        <v>92.578000000000003</v>
      </c>
      <c r="F183" s="112">
        <v>101.76</v>
      </c>
      <c r="G183" s="112">
        <v>102.4</v>
      </c>
      <c r="H183" s="65">
        <v>38.4</v>
      </c>
      <c r="I183" s="65">
        <v>5.8</v>
      </c>
      <c r="J183" s="119">
        <v>0.67600000000000005</v>
      </c>
      <c r="K183" s="120"/>
    </row>
    <row r="184" spans="1:11" x14ac:dyDescent="0.25">
      <c r="A184" s="54" t="s">
        <v>177</v>
      </c>
      <c r="B184" s="112"/>
      <c r="C184" s="113"/>
      <c r="D184" s="114"/>
      <c r="E184" s="115"/>
      <c r="F184" s="112"/>
      <c r="G184" s="112"/>
      <c r="H184" s="65"/>
      <c r="I184" s="65">
        <v>13.3</v>
      </c>
      <c r="J184" s="119"/>
      <c r="K184" s="120"/>
    </row>
    <row r="185" spans="1:11" x14ac:dyDescent="0.25">
      <c r="A185" s="54" t="s">
        <v>178</v>
      </c>
      <c r="B185" s="112">
        <v>78.239999999999995</v>
      </c>
      <c r="C185" s="113">
        <v>72.84</v>
      </c>
      <c r="D185" s="114"/>
      <c r="E185" s="115"/>
      <c r="F185" s="112"/>
      <c r="G185" s="112"/>
      <c r="H185" s="65">
        <v>69.209999999999994</v>
      </c>
      <c r="I185" s="65">
        <v>16.7</v>
      </c>
      <c r="J185" s="119"/>
      <c r="K185" s="120"/>
    </row>
    <row r="186" spans="1:11" x14ac:dyDescent="0.25">
      <c r="A186" s="54" t="s">
        <v>179</v>
      </c>
      <c r="B186" s="112">
        <v>82.9</v>
      </c>
      <c r="C186" s="113">
        <v>76.5</v>
      </c>
      <c r="D186" s="114"/>
      <c r="E186" s="115"/>
      <c r="F186" s="112"/>
      <c r="G186" s="112"/>
      <c r="H186" s="65"/>
      <c r="I186" s="65"/>
      <c r="J186" s="119"/>
      <c r="K186" s="120"/>
    </row>
    <row r="187" spans="1:11" x14ac:dyDescent="0.25">
      <c r="A187" s="54" t="s">
        <v>180</v>
      </c>
      <c r="B187" s="112">
        <v>75.41</v>
      </c>
      <c r="C187" s="113">
        <v>71.06</v>
      </c>
      <c r="D187" s="114"/>
      <c r="E187" s="115"/>
      <c r="F187" s="112">
        <v>101.26</v>
      </c>
      <c r="G187" s="112">
        <v>103.14</v>
      </c>
      <c r="H187" s="65">
        <v>65.16</v>
      </c>
      <c r="I187" s="65">
        <v>13</v>
      </c>
      <c r="J187" s="119"/>
      <c r="K187" s="120"/>
    </row>
    <row r="188" spans="1:11" x14ac:dyDescent="0.25">
      <c r="A188" s="54" t="s">
        <v>181</v>
      </c>
      <c r="B188" s="112">
        <v>66.08</v>
      </c>
      <c r="C188" s="113">
        <v>62.91</v>
      </c>
      <c r="D188" s="114">
        <v>46.7</v>
      </c>
      <c r="E188" s="115">
        <v>59.798000000000002</v>
      </c>
      <c r="F188" s="112">
        <v>82.528000000000006</v>
      </c>
      <c r="G188" s="112">
        <v>87.096999999999994</v>
      </c>
      <c r="H188" s="65">
        <v>24.16</v>
      </c>
      <c r="I188" s="65">
        <v>30.5</v>
      </c>
      <c r="J188" s="119"/>
      <c r="K188" s="120"/>
    </row>
    <row r="189" spans="1:11" x14ac:dyDescent="0.25">
      <c r="A189" s="54" t="s">
        <v>182</v>
      </c>
      <c r="B189" s="112">
        <v>74.72</v>
      </c>
      <c r="C189" s="113">
        <v>68.260000000000005</v>
      </c>
      <c r="D189" s="114">
        <v>90.998000000000005</v>
      </c>
      <c r="E189" s="115">
        <v>94.87</v>
      </c>
      <c r="F189" s="112">
        <v>112.73</v>
      </c>
      <c r="G189" s="112">
        <v>110.47</v>
      </c>
      <c r="H189" s="65">
        <v>46.66</v>
      </c>
      <c r="I189" s="65">
        <v>25.5</v>
      </c>
      <c r="J189" s="119">
        <v>0.69499999999999995</v>
      </c>
      <c r="K189" s="120"/>
    </row>
    <row r="190" spans="1:11" x14ac:dyDescent="0.25">
      <c r="A190" s="54" t="s">
        <v>184</v>
      </c>
      <c r="B190" s="112">
        <v>84.1</v>
      </c>
      <c r="C190" s="113">
        <v>80.400000000000006</v>
      </c>
      <c r="D190" s="114"/>
      <c r="E190" s="115"/>
      <c r="F190" s="251">
        <v>100.035</v>
      </c>
      <c r="G190" s="112">
        <v>100.93899999999999</v>
      </c>
      <c r="H190" s="65">
        <v>80.790000000000006</v>
      </c>
      <c r="I190" s="65">
        <v>46.1</v>
      </c>
      <c r="J190" s="119">
        <v>0.82199999999999995</v>
      </c>
      <c r="K190" s="120"/>
    </row>
    <row r="191" spans="1:11" x14ac:dyDescent="0.25">
      <c r="A191" s="54" t="s">
        <v>185</v>
      </c>
      <c r="B191" s="112">
        <v>85.1</v>
      </c>
      <c r="C191" s="113">
        <v>80.8</v>
      </c>
      <c r="D191" s="114"/>
      <c r="E191" s="115"/>
      <c r="F191" s="112">
        <v>99.248999999999995</v>
      </c>
      <c r="G191" s="112">
        <v>97.875</v>
      </c>
      <c r="H191" s="65">
        <v>79.81</v>
      </c>
      <c r="I191" s="65">
        <v>32.5</v>
      </c>
      <c r="J191" s="119">
        <v>0.755</v>
      </c>
      <c r="K191" s="120"/>
    </row>
    <row r="192" spans="1:11" x14ac:dyDescent="0.25">
      <c r="A192" s="54" t="s">
        <v>186</v>
      </c>
      <c r="B192" s="112">
        <v>77.08</v>
      </c>
      <c r="C192" s="113">
        <v>64.510000000000005</v>
      </c>
      <c r="D192" s="114">
        <v>73.626999999999995</v>
      </c>
      <c r="E192" s="115">
        <v>87.757999999999996</v>
      </c>
      <c r="F192" s="112"/>
      <c r="G192" s="112"/>
      <c r="H192" s="65">
        <v>12.48</v>
      </c>
      <c r="I192" s="65">
        <v>13.2</v>
      </c>
      <c r="J192" s="119">
        <v>0.56799999999999995</v>
      </c>
      <c r="K192" s="120"/>
    </row>
    <row r="193" spans="1:11" x14ac:dyDescent="0.25">
      <c r="A193" s="54" t="s">
        <v>187</v>
      </c>
      <c r="B193" s="112">
        <v>74.19</v>
      </c>
      <c r="C193" s="113">
        <v>68.3</v>
      </c>
      <c r="D193" s="114">
        <v>99.7</v>
      </c>
      <c r="E193" s="115">
        <v>99.82</v>
      </c>
      <c r="F193" s="112">
        <v>103.37</v>
      </c>
      <c r="G193" s="112">
        <v>105.59</v>
      </c>
      <c r="H193" s="65">
        <v>48</v>
      </c>
      <c r="I193" s="65">
        <v>19</v>
      </c>
      <c r="J193" s="119">
        <v>0.63800000000000001</v>
      </c>
      <c r="K193" s="120"/>
    </row>
    <row r="194" spans="1:11" x14ac:dyDescent="0.25">
      <c r="A194" s="54" t="s">
        <v>188</v>
      </c>
      <c r="B194" s="112">
        <v>67.48</v>
      </c>
      <c r="C194" s="113">
        <v>63.86</v>
      </c>
      <c r="D194" s="114">
        <v>73.093999999999994</v>
      </c>
      <c r="E194" s="115">
        <v>83.204999999999998</v>
      </c>
      <c r="F194" s="112">
        <v>110.11</v>
      </c>
      <c r="G194" s="112">
        <v>110.49</v>
      </c>
      <c r="H194" s="65">
        <v>81</v>
      </c>
      <c r="I194" s="65">
        <v>37.200000000000003</v>
      </c>
      <c r="J194" s="119">
        <v>0.70399999999999996</v>
      </c>
      <c r="K194" s="120"/>
    </row>
    <row r="195" spans="1:11" x14ac:dyDescent="0.25">
      <c r="A195" s="54" t="s">
        <v>189</v>
      </c>
      <c r="B195" s="112">
        <v>79.13</v>
      </c>
      <c r="C195" s="113">
        <v>71.58</v>
      </c>
      <c r="D195" s="114">
        <v>91.191999999999993</v>
      </c>
      <c r="E195" s="115">
        <v>94.659000000000006</v>
      </c>
      <c r="F195" s="112">
        <v>95.94</v>
      </c>
      <c r="G195" s="112">
        <v>95.42</v>
      </c>
      <c r="H195" s="65">
        <v>68.040000000000006</v>
      </c>
      <c r="I195" s="65">
        <v>5.3</v>
      </c>
      <c r="J195" s="119">
        <v>0.70199999999999996</v>
      </c>
      <c r="K195" s="120"/>
    </row>
    <row r="196" spans="1:11" x14ac:dyDescent="0.25">
      <c r="A196" s="54" t="s">
        <v>190</v>
      </c>
      <c r="B196" s="112">
        <v>70.760000000000005</v>
      </c>
      <c r="C196" s="113">
        <v>67.11</v>
      </c>
      <c r="D196" s="114">
        <v>52.959000000000003</v>
      </c>
      <c r="E196" s="115">
        <v>63.591999999999999</v>
      </c>
      <c r="F196" s="112">
        <v>60.58</v>
      </c>
      <c r="G196" s="112">
        <v>65.209999999999994</v>
      </c>
      <c r="H196" s="65">
        <v>25.21</v>
      </c>
      <c r="I196" s="65">
        <v>33.799999999999997</v>
      </c>
      <c r="J196" s="119">
        <v>0.63800000000000001</v>
      </c>
      <c r="K196" s="120"/>
    </row>
    <row r="197" spans="1:11" x14ac:dyDescent="0.25">
      <c r="A197" s="54" t="s">
        <v>191</v>
      </c>
      <c r="B197" s="112">
        <v>61.04</v>
      </c>
      <c r="C197" s="113">
        <v>59.41</v>
      </c>
      <c r="D197" s="114">
        <v>51.241999999999997</v>
      </c>
      <c r="E197" s="115">
        <v>77.259</v>
      </c>
      <c r="F197" s="112">
        <v>139.35</v>
      </c>
      <c r="G197" s="112">
        <v>145.13999999999999</v>
      </c>
      <c r="H197" s="65">
        <v>77.23</v>
      </c>
      <c r="I197" s="65">
        <v>17.600000000000001</v>
      </c>
      <c r="J197" s="119">
        <v>0.61799999999999999</v>
      </c>
      <c r="K197" s="120"/>
    </row>
    <row r="198" spans="1:11" x14ac:dyDescent="0.25">
      <c r="A198" s="54" t="s">
        <v>192</v>
      </c>
      <c r="B198" s="112">
        <v>76.09</v>
      </c>
      <c r="C198" s="113">
        <v>70.02</v>
      </c>
      <c r="D198" s="114">
        <v>99.433999999999997</v>
      </c>
      <c r="E198" s="115">
        <v>99.334999999999994</v>
      </c>
      <c r="F198" s="112"/>
      <c r="G198" s="112"/>
      <c r="H198" s="65">
        <v>47.27</v>
      </c>
      <c r="I198" s="65">
        <v>7.4</v>
      </c>
      <c r="J198" s="119"/>
      <c r="K198" s="120"/>
    </row>
    <row r="199" spans="1:11" x14ac:dyDescent="0.25">
      <c r="A199" s="54" t="s">
        <v>193</v>
      </c>
      <c r="B199" s="112">
        <v>74.319999999999993</v>
      </c>
      <c r="C199" s="113">
        <v>67.260000000000005</v>
      </c>
      <c r="D199" s="114"/>
      <c r="E199" s="115"/>
      <c r="F199" s="112"/>
      <c r="G199" s="112"/>
      <c r="H199" s="65">
        <v>58.75</v>
      </c>
      <c r="I199" s="65">
        <v>31</v>
      </c>
      <c r="J199" s="119"/>
      <c r="K199" s="120"/>
    </row>
    <row r="200" spans="1:11" x14ac:dyDescent="0.25">
      <c r="A200" s="54" t="s">
        <v>194</v>
      </c>
      <c r="B200" s="112">
        <v>77.78</v>
      </c>
      <c r="C200" s="113">
        <v>73.72</v>
      </c>
      <c r="D200" s="114">
        <v>72.224000000000004</v>
      </c>
      <c r="E200" s="115">
        <v>86.06</v>
      </c>
      <c r="F200" s="112">
        <v>106.276</v>
      </c>
      <c r="G200" s="112">
        <v>103.355</v>
      </c>
      <c r="H200" s="65">
        <v>27.08</v>
      </c>
      <c r="I200" s="65">
        <v>31.3</v>
      </c>
      <c r="J200" s="119">
        <v>0.64800000000000002</v>
      </c>
      <c r="K200" s="120"/>
    </row>
    <row r="201" spans="1:11" x14ac:dyDescent="0.25">
      <c r="A201" s="54" t="s">
        <v>195</v>
      </c>
      <c r="B201" s="112">
        <v>78.98</v>
      </c>
      <c r="C201" s="113">
        <v>72.5</v>
      </c>
      <c r="D201" s="114">
        <v>93.563000000000002</v>
      </c>
      <c r="E201" s="115">
        <v>98.775999999999996</v>
      </c>
      <c r="F201" s="112">
        <v>89.96</v>
      </c>
      <c r="G201" s="112">
        <v>91.311000000000007</v>
      </c>
      <c r="H201" s="65">
        <v>36.1</v>
      </c>
      <c r="I201" s="65">
        <v>17.399999999999999</v>
      </c>
      <c r="J201" s="119">
        <v>0.628</v>
      </c>
      <c r="K201" s="120"/>
    </row>
    <row r="202" spans="1:11" x14ac:dyDescent="0.25">
      <c r="A202" s="54" t="s">
        <v>196</v>
      </c>
      <c r="B202" s="112">
        <v>71.31</v>
      </c>
      <c r="C202" s="113">
        <v>64.400000000000006</v>
      </c>
      <c r="D202" s="114">
        <v>99.6</v>
      </c>
      <c r="E202" s="115">
        <v>99.75</v>
      </c>
      <c r="F202" s="112"/>
      <c r="G202" s="112"/>
      <c r="H202" s="65">
        <v>56.83</v>
      </c>
      <c r="I202" s="65">
        <v>24.8</v>
      </c>
      <c r="J202" s="119"/>
      <c r="K202" s="120"/>
    </row>
    <row r="203" spans="1:11" x14ac:dyDescent="0.25">
      <c r="A203" s="54" t="s">
        <v>197</v>
      </c>
      <c r="B203" s="112"/>
      <c r="C203" s="113"/>
      <c r="D203" s="114"/>
      <c r="E203" s="115"/>
      <c r="F203" s="112"/>
      <c r="G203" s="112"/>
      <c r="H203" s="65"/>
      <c r="I203" s="65"/>
      <c r="J203" s="119"/>
      <c r="K203" s="120"/>
    </row>
    <row r="204" spans="1:11" x14ac:dyDescent="0.25">
      <c r="A204" s="54" t="s">
        <v>198</v>
      </c>
      <c r="B204" s="112"/>
      <c r="C204" s="113"/>
      <c r="D204" s="114"/>
      <c r="E204" s="115"/>
      <c r="F204" s="112">
        <v>109</v>
      </c>
      <c r="G204" s="112">
        <v>94.495000000000005</v>
      </c>
      <c r="H204" s="65"/>
      <c r="I204" s="65">
        <v>6.7</v>
      </c>
      <c r="J204" s="119"/>
      <c r="K204" s="120"/>
    </row>
    <row r="205" spans="1:11" x14ac:dyDescent="0.25">
      <c r="A205" s="54" t="s">
        <v>199</v>
      </c>
      <c r="B205" s="112">
        <v>62.1</v>
      </c>
      <c r="C205" s="113">
        <v>57.66</v>
      </c>
      <c r="D205" s="114">
        <v>61.97</v>
      </c>
      <c r="E205" s="115">
        <v>79.123000000000005</v>
      </c>
      <c r="F205" s="112">
        <v>133.79</v>
      </c>
      <c r="G205" s="112">
        <v>133.54</v>
      </c>
      <c r="H205" s="65">
        <v>68.040000000000006</v>
      </c>
      <c r="I205" s="65">
        <v>34.299999999999997</v>
      </c>
      <c r="J205" s="119">
        <v>0.72399999999999998</v>
      </c>
      <c r="K205" s="120"/>
    </row>
    <row r="206" spans="1:11" x14ac:dyDescent="0.25">
      <c r="A206" s="54" t="s">
        <v>200</v>
      </c>
      <c r="B206" s="112">
        <v>76.459999999999994</v>
      </c>
      <c r="C206" s="113">
        <v>66.73</v>
      </c>
      <c r="D206" s="114">
        <v>99.957999999999998</v>
      </c>
      <c r="E206" s="115">
        <v>99.994</v>
      </c>
      <c r="F206" s="112"/>
      <c r="G206" s="112"/>
      <c r="H206" s="65">
        <v>60.47</v>
      </c>
      <c r="I206" s="65">
        <v>12.3</v>
      </c>
      <c r="J206" s="119">
        <v>0.70799999999999996</v>
      </c>
      <c r="K206" s="120"/>
    </row>
    <row r="207" spans="1:11" x14ac:dyDescent="0.25">
      <c r="A207" s="54" t="s">
        <v>201</v>
      </c>
      <c r="B207" s="112">
        <v>78.77</v>
      </c>
      <c r="C207" s="113">
        <v>76.56</v>
      </c>
      <c r="D207" s="114">
        <v>91.474999999999994</v>
      </c>
      <c r="E207" s="115">
        <v>89.481999999999999</v>
      </c>
      <c r="F207" s="112">
        <v>121.036</v>
      </c>
      <c r="G207" s="112">
        <v>134.06100000000001</v>
      </c>
      <c r="H207" s="65">
        <v>41.35</v>
      </c>
      <c r="I207" s="65">
        <v>22.5</v>
      </c>
      <c r="J207" s="119">
        <v>0.64200000000000002</v>
      </c>
      <c r="K207" s="120"/>
    </row>
    <row r="208" spans="1:11" x14ac:dyDescent="0.25">
      <c r="A208" s="54" t="s">
        <v>202</v>
      </c>
      <c r="B208" s="112">
        <v>82.8</v>
      </c>
      <c r="C208" s="113">
        <v>79.2</v>
      </c>
      <c r="D208" s="114"/>
      <c r="E208" s="115"/>
      <c r="F208" s="112">
        <v>97.457999999999998</v>
      </c>
      <c r="G208" s="112">
        <v>97.52</v>
      </c>
      <c r="H208" s="65">
        <v>72.36</v>
      </c>
      <c r="I208" s="65">
        <v>32.200000000000003</v>
      </c>
      <c r="J208" s="119">
        <v>0.77400000000000002</v>
      </c>
      <c r="K208" s="120"/>
    </row>
    <row r="209" spans="1:11" x14ac:dyDescent="0.25">
      <c r="A209" s="54" t="s">
        <v>203</v>
      </c>
      <c r="B209" s="112">
        <v>81.2</v>
      </c>
      <c r="C209" s="113">
        <v>76.3</v>
      </c>
      <c r="D209" s="114"/>
      <c r="E209" s="115"/>
      <c r="F209" s="112">
        <v>103.879</v>
      </c>
      <c r="G209" s="112">
        <v>101.79</v>
      </c>
      <c r="H209" s="65">
        <v>66.099999999999994</v>
      </c>
      <c r="I209" s="65">
        <v>19.600000000000001</v>
      </c>
      <c r="J209" s="119">
        <v>0.72</v>
      </c>
      <c r="K209" s="120"/>
    </row>
    <row r="210" spans="1:11" x14ac:dyDescent="0.25">
      <c r="A210" s="54" t="s">
        <v>204</v>
      </c>
      <c r="B210" s="112">
        <v>80.88</v>
      </c>
      <c r="C210" s="113">
        <v>73.849999999999994</v>
      </c>
      <c r="D210" s="114">
        <v>98.963999999999999</v>
      </c>
      <c r="E210" s="115">
        <v>98.233999999999995</v>
      </c>
      <c r="F210" s="112">
        <v>96.131</v>
      </c>
      <c r="G210" s="112">
        <v>95.31</v>
      </c>
      <c r="H210" s="65">
        <v>68.88</v>
      </c>
      <c r="I210" s="65">
        <v>20.2</v>
      </c>
      <c r="J210" s="119">
        <v>0.71499999999999997</v>
      </c>
      <c r="K210" s="120"/>
    </row>
    <row r="211" spans="1:11" x14ac:dyDescent="0.25">
      <c r="A211" s="54" t="s">
        <v>205</v>
      </c>
      <c r="B211" s="112">
        <v>74.099999999999994</v>
      </c>
      <c r="C211" s="113">
        <v>68.569999999999993</v>
      </c>
      <c r="D211" s="114">
        <v>99.977999999999994</v>
      </c>
      <c r="E211" s="115">
        <v>99.995000000000005</v>
      </c>
      <c r="F211" s="112">
        <v>104.73</v>
      </c>
      <c r="G211" s="112">
        <v>106.81</v>
      </c>
      <c r="H211" s="65">
        <v>57.4</v>
      </c>
      <c r="I211" s="65">
        <v>16</v>
      </c>
      <c r="J211" s="119"/>
      <c r="K211" s="120"/>
    </row>
    <row r="212" spans="1:11" x14ac:dyDescent="0.25">
      <c r="A212" s="54" t="s">
        <v>206</v>
      </c>
      <c r="B212" s="112">
        <v>74.44</v>
      </c>
      <c r="C212" s="113">
        <v>70.040000000000006</v>
      </c>
      <c r="D212" s="114">
        <v>83.2</v>
      </c>
      <c r="E212" s="115">
        <v>86.18</v>
      </c>
      <c r="F212" s="112"/>
      <c r="G212" s="112"/>
      <c r="H212" s="65">
        <v>62.46</v>
      </c>
      <c r="I212" s="65">
        <v>0</v>
      </c>
      <c r="J212" s="119"/>
      <c r="K212" s="120"/>
    </row>
    <row r="213" spans="1:11" x14ac:dyDescent="0.25">
      <c r="A213" s="54" t="s">
        <v>207</v>
      </c>
      <c r="B213" s="112">
        <v>78.77</v>
      </c>
      <c r="C213" s="113">
        <v>70.56</v>
      </c>
      <c r="D213" s="114">
        <v>97.213999999999999</v>
      </c>
      <c r="E213" s="115">
        <v>97.039000000000001</v>
      </c>
      <c r="F213" s="112">
        <v>91.12</v>
      </c>
      <c r="G213" s="112">
        <v>92.06</v>
      </c>
      <c r="H213" s="65">
        <v>54.59</v>
      </c>
      <c r="I213" s="65">
        <v>22.2</v>
      </c>
      <c r="J213" s="119">
        <v>0.70899999999999996</v>
      </c>
      <c r="K213" s="120"/>
    </row>
    <row r="214" spans="1:11" x14ac:dyDescent="0.25">
      <c r="A214" s="54" t="s">
        <v>208</v>
      </c>
      <c r="B214" s="112">
        <v>80.88</v>
      </c>
      <c r="C214" s="113">
        <v>71.53</v>
      </c>
      <c r="D214" s="114">
        <v>91.379000000000005</v>
      </c>
      <c r="E214" s="115">
        <v>95.784999999999997</v>
      </c>
      <c r="F214" s="112">
        <v>115.387</v>
      </c>
      <c r="G214" s="112">
        <v>113.54</v>
      </c>
      <c r="H214" s="65">
        <v>79.430000000000007</v>
      </c>
      <c r="I214" s="65">
        <v>26.7</v>
      </c>
      <c r="J214" s="119">
        <v>0.69799999999999995</v>
      </c>
      <c r="K214" s="120"/>
    </row>
    <row r="215" spans="1:11" x14ac:dyDescent="0.25">
      <c r="A215" s="54" t="s">
        <v>209</v>
      </c>
      <c r="B215" s="112">
        <v>82.7</v>
      </c>
      <c r="C215" s="113">
        <v>76</v>
      </c>
      <c r="D215" s="114"/>
      <c r="E215" s="115"/>
      <c r="F215" s="112"/>
      <c r="G215" s="112"/>
      <c r="H215" s="65">
        <v>67.180000000000007</v>
      </c>
      <c r="I215" s="65"/>
      <c r="J215" s="119"/>
      <c r="K215" s="120"/>
    </row>
    <row r="216" spans="1:11" x14ac:dyDescent="0.25">
      <c r="A216" s="54" t="s">
        <v>210</v>
      </c>
      <c r="B216" s="112">
        <v>75.44</v>
      </c>
      <c r="C216" s="113">
        <v>71.599999999999994</v>
      </c>
      <c r="D216" s="114">
        <v>95.207999999999998</v>
      </c>
      <c r="E216" s="115">
        <v>98.608000000000004</v>
      </c>
      <c r="F216" s="112">
        <v>93.51</v>
      </c>
      <c r="G216" s="112">
        <v>95.06</v>
      </c>
      <c r="H216" s="65">
        <v>20.78</v>
      </c>
      <c r="I216" s="65"/>
      <c r="J216" s="119"/>
      <c r="K216" s="120"/>
    </row>
    <row r="217" spans="1:11" x14ac:dyDescent="0.25">
      <c r="A217" s="54" t="s">
        <v>211</v>
      </c>
      <c r="B217" s="112">
        <v>66.42</v>
      </c>
      <c r="C217" s="113">
        <v>63.52</v>
      </c>
      <c r="D217" s="114">
        <v>35</v>
      </c>
      <c r="E217" s="115">
        <v>73.016000000000005</v>
      </c>
      <c r="F217" s="112">
        <v>97.507999999999996</v>
      </c>
      <c r="G217" s="112">
        <v>105.68</v>
      </c>
      <c r="H217" s="65">
        <v>6.08</v>
      </c>
      <c r="I217" s="65">
        <v>0</v>
      </c>
      <c r="J217" s="119">
        <v>0.499</v>
      </c>
      <c r="K217" s="120"/>
    </row>
    <row r="218" spans="1:11" x14ac:dyDescent="0.25">
      <c r="A218" s="54" t="s">
        <v>212</v>
      </c>
      <c r="B218" s="112">
        <v>64.48</v>
      </c>
      <c r="C218" s="113">
        <v>59.28</v>
      </c>
      <c r="D218" s="114">
        <v>77.747</v>
      </c>
      <c r="E218" s="115">
        <v>88.683999999999997</v>
      </c>
      <c r="F218" s="112"/>
      <c r="G218" s="112"/>
      <c r="H218" s="65">
        <v>71.14</v>
      </c>
      <c r="I218" s="65">
        <v>18</v>
      </c>
      <c r="J218" s="119"/>
      <c r="K218" s="120"/>
    </row>
    <row r="219" spans="1:11" x14ac:dyDescent="0.25">
      <c r="A219" s="304" t="s">
        <v>213</v>
      </c>
      <c r="B219" s="320">
        <v>62.9</v>
      </c>
      <c r="C219" s="321">
        <v>59.27</v>
      </c>
      <c r="D219" s="322">
        <v>88.284000000000006</v>
      </c>
      <c r="E219" s="323">
        <v>89.185000000000002</v>
      </c>
      <c r="F219" s="320"/>
      <c r="G219" s="320"/>
      <c r="H219" s="314">
        <v>79.78</v>
      </c>
      <c r="I219" s="314">
        <v>31.5</v>
      </c>
      <c r="J219" s="324">
        <v>0.72099999999999997</v>
      </c>
      <c r="K219" s="120"/>
    </row>
    <row r="220" spans="1:11" x14ac:dyDescent="0.25">
      <c r="B220" s="17"/>
      <c r="C220" s="32"/>
      <c r="D220" s="269"/>
      <c r="E220" s="32"/>
      <c r="F220" s="17"/>
      <c r="G220" s="17"/>
      <c r="H220" s="121"/>
      <c r="I220" s="121"/>
      <c r="J220" s="274"/>
    </row>
    <row r="221" spans="1:11" x14ac:dyDescent="0.25">
      <c r="A221" s="240" t="s">
        <v>673</v>
      </c>
      <c r="H221" s="121"/>
    </row>
    <row r="222" spans="1:11" x14ac:dyDescent="0.25">
      <c r="A222" s="32"/>
      <c r="H222" s="121"/>
    </row>
    <row r="223" spans="1:11" x14ac:dyDescent="0.25">
      <c r="A223" s="240" t="s">
        <v>674</v>
      </c>
      <c r="H223" s="121"/>
    </row>
    <row r="224" spans="1:11" x14ac:dyDescent="0.25">
      <c r="H224" s="121"/>
    </row>
  </sheetData>
  <sortState ref="A5:J219">
    <sortCondition ref="A5:A219"/>
  </sortState>
  <mergeCells count="3">
    <mergeCell ref="B3:C3"/>
    <mergeCell ref="D3:E3"/>
    <mergeCell ref="F3:G3"/>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279"/>
  <sheetViews>
    <sheetView workbookViewId="0">
      <selection activeCell="B27" sqref="B27"/>
    </sheetView>
  </sheetViews>
  <sheetFormatPr defaultColWidth="11.42578125" defaultRowHeight="15" outlineLevelCol="1" x14ac:dyDescent="0.25"/>
  <cols>
    <col min="1" max="1" width="18.85546875" style="21" customWidth="1"/>
    <col min="2" max="2" width="11.7109375" style="21" customWidth="1"/>
    <col min="3" max="4" width="11.28515625" style="21" customWidth="1"/>
    <col min="5" max="5" width="11.7109375" style="18" customWidth="1"/>
    <col min="6" max="6" width="12.7109375" style="10" hidden="1" customWidth="1" outlineLevel="1"/>
    <col min="7" max="7" width="12.140625" style="10" customWidth="1" collapsed="1"/>
    <col min="8" max="10" width="10.7109375" style="10" hidden="1" customWidth="1" outlineLevel="1"/>
    <col min="11" max="11" width="16" style="10" customWidth="1" collapsed="1"/>
    <col min="12" max="13" width="12.7109375" style="58" hidden="1" customWidth="1" outlineLevel="1"/>
    <col min="14" max="34" width="12.7109375" style="10" hidden="1" customWidth="1" outlineLevel="1"/>
    <col min="35" max="35" width="8.85546875" style="10" hidden="1" customWidth="1" outlineLevel="1"/>
    <col min="36" max="36" width="9.7109375" style="10" hidden="1" customWidth="1" outlineLevel="1"/>
    <col min="37" max="37" width="14.28515625" style="10" customWidth="1" collapsed="1"/>
    <col min="38" max="38" width="14.42578125" style="10" hidden="1" customWidth="1" outlineLevel="1"/>
    <col min="39" max="39" width="15" style="10" hidden="1" customWidth="1" outlineLevel="1"/>
    <col min="40" max="40" width="14.42578125" style="10" hidden="1" customWidth="1" outlineLevel="1"/>
    <col min="41" max="41" width="15.140625" style="10" hidden="1" customWidth="1" outlineLevel="1"/>
    <col min="42" max="43" width="15.28515625" style="10" hidden="1" customWidth="1" outlineLevel="1"/>
    <col min="44" max="47" width="14.85546875" style="10" hidden="1" customWidth="1" outlineLevel="1"/>
    <col min="48" max="48" width="14.140625" style="10" hidden="1" customWidth="1" outlineLevel="1"/>
    <col min="49" max="56" width="12.7109375" style="10" hidden="1" customWidth="1" outlineLevel="1"/>
    <col min="57" max="57" width="13.42578125" style="10" customWidth="1" collapsed="1"/>
    <col min="58" max="58" width="13.140625" style="10" customWidth="1"/>
    <col min="59" max="59" width="13" style="10" customWidth="1"/>
    <col min="60" max="60" width="13.140625" style="10" customWidth="1"/>
    <col min="61" max="61" width="13.28515625" style="10" customWidth="1"/>
    <col min="62" max="62" width="13.42578125" style="10" customWidth="1"/>
    <col min="63" max="63" width="13.7109375" style="10" customWidth="1"/>
    <col min="64" max="66" width="13.85546875" style="10" customWidth="1"/>
    <col min="67" max="67" width="14" style="10" customWidth="1"/>
    <col min="68" max="69" width="14.140625" style="10" customWidth="1"/>
    <col min="70" max="70" width="13.42578125" style="10" hidden="1" customWidth="1" outlineLevel="1"/>
    <col min="71" max="71" width="13.28515625" style="10" hidden="1" customWidth="1" outlineLevel="1"/>
    <col min="72" max="72" width="13" style="10" hidden="1" customWidth="1" outlineLevel="1"/>
    <col min="73" max="75" width="12.85546875" style="10" hidden="1" customWidth="1" outlineLevel="1"/>
    <col min="76" max="76" width="12.7109375" style="10" customWidth="1" collapsed="1"/>
    <col min="77" max="77" width="12.42578125" style="10" hidden="1" customWidth="1" outlineLevel="1"/>
    <col min="78" max="78" width="13" style="10" hidden="1" customWidth="1" outlineLevel="1"/>
    <col min="79" max="79" width="13.28515625" style="10" hidden="1" customWidth="1" outlineLevel="1"/>
    <col min="80" max="80" width="13.42578125" style="10" hidden="1" customWidth="1" outlineLevel="1"/>
    <col min="81" max="81" width="12.42578125" style="10" hidden="1" customWidth="1" outlineLevel="1"/>
    <col min="82" max="82" width="12.28515625" style="10" hidden="1" customWidth="1" outlineLevel="1"/>
    <col min="83" max="84" width="12.42578125" style="10" hidden="1" customWidth="1" outlineLevel="1"/>
    <col min="85" max="88" width="12.140625" style="10" hidden="1" customWidth="1" outlineLevel="1"/>
    <col min="89" max="89" width="10.140625" style="10" customWidth="1" collapsed="1"/>
    <col min="90" max="90" width="12.7109375" style="10" hidden="1" customWidth="1" outlineLevel="1"/>
    <col min="91" max="92" width="12.28515625" style="10" hidden="1" customWidth="1" outlineLevel="1"/>
    <col min="93" max="93" width="12.140625" style="10" hidden="1" customWidth="1" outlineLevel="1"/>
    <col min="94" max="94" width="12.28515625" style="10" hidden="1" customWidth="1" outlineLevel="1"/>
    <col min="95" max="95" width="12.42578125" style="10" hidden="1" customWidth="1" outlineLevel="1"/>
    <col min="96" max="96" width="13.140625" style="10" customWidth="1" collapsed="1"/>
    <col min="97" max="97" width="13.28515625" style="10" hidden="1" customWidth="1" outlineLevel="1"/>
    <col min="98" max="98" width="11.140625" style="10" hidden="1" customWidth="1" outlineLevel="1"/>
    <col min="99" max="99" width="9" style="10" hidden="1" customWidth="1" outlineLevel="1"/>
    <col min="100" max="100" width="8" style="10" hidden="1" customWidth="1" outlineLevel="1"/>
    <col min="101" max="101" width="11.85546875" style="10" hidden="1" customWidth="1" outlineLevel="1"/>
    <col min="102" max="102" width="10.28515625" style="10" hidden="1" customWidth="1" outlineLevel="1"/>
    <col min="103" max="103" width="7.140625" style="10" hidden="1" customWidth="1" outlineLevel="1"/>
    <col min="104" max="104" width="16.85546875" style="10" hidden="1" customWidth="1" outlineLevel="1"/>
    <col min="105" max="107" width="14.7109375" style="10" hidden="1" customWidth="1" outlineLevel="1"/>
    <col min="108" max="108" width="10.140625" style="10" hidden="1" customWidth="1" outlineLevel="1"/>
    <col min="109" max="109" width="10.42578125" style="10" customWidth="1" collapsed="1"/>
    <col min="110" max="110" width="7.7109375" style="10" customWidth="1"/>
    <col min="111" max="111" width="8.42578125" style="10" customWidth="1"/>
    <col min="112" max="112" width="6.85546875" style="10" customWidth="1"/>
    <col min="113" max="113" width="10.140625" style="10" customWidth="1"/>
    <col min="114" max="114" width="5.42578125" style="10" hidden="1" customWidth="1" outlineLevel="1"/>
    <col min="115" max="115" width="6.28515625" style="10" hidden="1" customWidth="1" outlineLevel="1"/>
    <col min="116" max="116" width="5.85546875" style="10" hidden="1" customWidth="1" outlineLevel="1"/>
    <col min="117" max="117" width="5.28515625" style="10" hidden="1" customWidth="1" outlineLevel="1"/>
    <col min="118" max="118" width="7.85546875" style="10" hidden="1" customWidth="1" outlineLevel="1"/>
    <col min="119" max="119" width="6.28515625" style="10" hidden="1" customWidth="1" outlineLevel="1"/>
    <col min="120" max="120" width="8.140625" style="10" customWidth="1" collapsed="1"/>
    <col min="121" max="129" width="5" style="10" hidden="1" customWidth="1" outlineLevel="1"/>
    <col min="130" max="130" width="5.28515625" style="10" hidden="1" customWidth="1" outlineLevel="1"/>
    <col min="131" max="132" width="5" style="10" hidden="1" customWidth="1" outlineLevel="1"/>
    <col min="133" max="133" width="16.28515625" style="10" customWidth="1" collapsed="1"/>
    <col min="134" max="16384" width="11.42578125" style="10"/>
  </cols>
  <sheetData>
    <row r="1" spans="1:134" s="21" customFormat="1" ht="23.25" x14ac:dyDescent="0.35">
      <c r="A1" s="20" t="s">
        <v>326</v>
      </c>
      <c r="B1" s="20"/>
      <c r="C1" s="20"/>
      <c r="D1" s="20"/>
      <c r="E1" s="123"/>
      <c r="L1" s="22"/>
      <c r="M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row>
    <row r="2" spans="1:134" s="21" customFormat="1" x14ac:dyDescent="0.25">
      <c r="B2" s="32"/>
      <c r="C2" s="32"/>
      <c r="D2" s="32"/>
      <c r="E2" s="123"/>
      <c r="F2" s="32"/>
      <c r="G2" s="32"/>
      <c r="H2" s="32"/>
      <c r="I2" s="32"/>
      <c r="J2" s="32"/>
      <c r="K2" s="32"/>
      <c r="L2" s="23"/>
      <c r="M2" s="23"/>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32"/>
      <c r="DJ2" s="32"/>
      <c r="DK2" s="32"/>
      <c r="DL2" s="32"/>
      <c r="DM2" s="32"/>
      <c r="DN2" s="32"/>
      <c r="DO2" s="32"/>
      <c r="DP2" s="32"/>
      <c r="DQ2" s="32"/>
      <c r="DR2" s="32"/>
      <c r="DS2" s="32"/>
      <c r="DT2" s="32"/>
      <c r="DU2" s="32"/>
      <c r="DV2" s="32"/>
      <c r="DW2" s="32"/>
      <c r="DX2" s="32"/>
      <c r="DY2" s="32"/>
      <c r="DZ2" s="32"/>
      <c r="EA2" s="32"/>
      <c r="EB2" s="32"/>
      <c r="EC2" s="32"/>
    </row>
    <row r="3" spans="1:134" s="128" customFormat="1" ht="57" customHeight="1" x14ac:dyDescent="0.25">
      <c r="A3" s="89"/>
      <c r="B3" s="124" t="s">
        <v>327</v>
      </c>
      <c r="C3" s="24" t="s">
        <v>328</v>
      </c>
      <c r="D3" s="24" t="s">
        <v>329</v>
      </c>
      <c r="E3" s="350" t="s">
        <v>518</v>
      </c>
      <c r="F3" s="349"/>
      <c r="G3" s="349"/>
      <c r="H3" s="349"/>
      <c r="I3" s="349"/>
      <c r="J3" s="349"/>
      <c r="K3" s="345"/>
      <c r="L3" s="125"/>
      <c r="M3" s="125"/>
      <c r="N3" s="126"/>
      <c r="O3" s="126"/>
      <c r="P3" s="126"/>
      <c r="Q3" s="126"/>
      <c r="R3" s="126"/>
      <c r="S3" s="126"/>
      <c r="T3" s="126"/>
      <c r="U3" s="126"/>
      <c r="V3" s="126"/>
      <c r="W3" s="126"/>
      <c r="X3" s="126"/>
      <c r="Y3" s="126"/>
      <c r="Z3" s="126"/>
      <c r="AA3" s="126"/>
      <c r="AB3" s="126"/>
      <c r="AC3" s="126"/>
      <c r="AD3" s="126"/>
      <c r="AE3" s="126"/>
      <c r="AF3" s="126"/>
      <c r="AG3" s="126"/>
      <c r="AH3" s="126"/>
      <c r="AI3" s="126"/>
      <c r="AJ3" s="126"/>
      <c r="AK3" s="349" t="s">
        <v>330</v>
      </c>
      <c r="AL3" s="349"/>
      <c r="AM3" s="349"/>
      <c r="AN3" s="349"/>
      <c r="AO3" s="349"/>
      <c r="AP3" s="349"/>
      <c r="AQ3" s="349"/>
      <c r="AR3" s="349"/>
      <c r="AS3" s="349"/>
      <c r="AT3" s="349"/>
      <c r="AU3" s="349"/>
      <c r="AV3" s="349"/>
      <c r="AW3" s="349"/>
      <c r="AX3" s="349"/>
      <c r="AY3" s="349"/>
      <c r="AZ3" s="349"/>
      <c r="BA3" s="349"/>
      <c r="BB3" s="349"/>
      <c r="BC3" s="349"/>
      <c r="BD3" s="349"/>
      <c r="BE3" s="349"/>
      <c r="BF3" s="350" t="s">
        <v>331</v>
      </c>
      <c r="BG3" s="349"/>
      <c r="BH3" s="345"/>
      <c r="BI3" s="350" t="s">
        <v>332</v>
      </c>
      <c r="BJ3" s="349"/>
      <c r="BK3" s="345"/>
      <c r="BL3" s="350" t="s">
        <v>333</v>
      </c>
      <c r="BM3" s="349"/>
      <c r="BN3" s="345"/>
      <c r="BO3" s="346" t="s">
        <v>334</v>
      </c>
      <c r="BP3" s="349"/>
      <c r="BQ3" s="345"/>
      <c r="BR3" s="127"/>
      <c r="BS3" s="127"/>
      <c r="BT3" s="127"/>
      <c r="BU3" s="127"/>
      <c r="BV3" s="127"/>
      <c r="BW3" s="127"/>
      <c r="BX3" s="344" t="s">
        <v>335</v>
      </c>
      <c r="BY3" s="344"/>
      <c r="BZ3" s="344"/>
      <c r="CA3" s="344"/>
      <c r="CB3" s="344"/>
      <c r="CC3" s="344"/>
      <c r="CD3" s="344"/>
      <c r="CE3" s="344"/>
      <c r="CF3" s="344"/>
      <c r="CG3" s="344"/>
      <c r="CH3" s="344"/>
      <c r="CI3" s="344"/>
      <c r="CJ3" s="344"/>
      <c r="CK3" s="351"/>
      <c r="CL3" s="126"/>
      <c r="CM3" s="126"/>
      <c r="CN3" s="126"/>
      <c r="CO3" s="126"/>
      <c r="CP3" s="126"/>
      <c r="CQ3" s="126"/>
      <c r="CR3" s="344" t="s">
        <v>336</v>
      </c>
      <c r="CS3" s="349"/>
      <c r="CT3" s="349"/>
      <c r="CU3" s="349"/>
      <c r="CV3" s="349"/>
      <c r="CW3" s="349"/>
      <c r="CX3" s="349"/>
      <c r="CY3" s="349"/>
      <c r="CZ3" s="349"/>
      <c r="DA3" s="349"/>
      <c r="DB3" s="349"/>
      <c r="DC3" s="349"/>
      <c r="DD3" s="349"/>
      <c r="DE3" s="349"/>
      <c r="DF3" s="352" t="s">
        <v>337</v>
      </c>
      <c r="DG3" s="353"/>
      <c r="DH3" s="352" t="s">
        <v>338</v>
      </c>
      <c r="DI3" s="353"/>
      <c r="DJ3" s="126"/>
      <c r="DK3" s="126"/>
      <c r="DL3" s="126"/>
      <c r="DM3" s="126"/>
      <c r="DN3" s="126"/>
      <c r="DO3" s="126"/>
      <c r="DP3" s="344" t="s">
        <v>339</v>
      </c>
      <c r="DQ3" s="344"/>
      <c r="DR3" s="344"/>
      <c r="DS3" s="344"/>
      <c r="DT3" s="344"/>
      <c r="DU3" s="344"/>
      <c r="DV3" s="344"/>
      <c r="DW3" s="344"/>
      <c r="DX3" s="344"/>
      <c r="DY3" s="344"/>
      <c r="DZ3" s="344"/>
      <c r="EA3" s="344"/>
      <c r="EB3" s="344"/>
      <c r="EC3" s="351"/>
    </row>
    <row r="4" spans="1:134" s="91" customFormat="1" ht="75" x14ac:dyDescent="0.25">
      <c r="A4" s="69" t="s">
        <v>219</v>
      </c>
      <c r="B4" s="95">
        <v>2018</v>
      </c>
      <c r="C4" s="95">
        <v>2018</v>
      </c>
      <c r="D4" s="95">
        <v>2016</v>
      </c>
      <c r="E4" s="129">
        <v>1975</v>
      </c>
      <c r="F4" s="130" t="s">
        <v>725</v>
      </c>
      <c r="G4" s="131">
        <v>2017</v>
      </c>
      <c r="H4" s="130" t="s">
        <v>732</v>
      </c>
      <c r="I4" s="132" t="s">
        <v>733</v>
      </c>
      <c r="J4" s="132" t="s">
        <v>742</v>
      </c>
      <c r="K4" s="132" t="s">
        <v>743</v>
      </c>
      <c r="L4" s="130" t="s">
        <v>340</v>
      </c>
      <c r="M4" s="130" t="s">
        <v>341</v>
      </c>
      <c r="N4" s="130" t="s">
        <v>342</v>
      </c>
      <c r="O4" s="130" t="s">
        <v>343</v>
      </c>
      <c r="P4" s="130" t="s">
        <v>344</v>
      </c>
      <c r="Q4" s="130" t="s">
        <v>345</v>
      </c>
      <c r="R4" s="130" t="s">
        <v>346</v>
      </c>
      <c r="S4" s="130" t="s">
        <v>347</v>
      </c>
      <c r="T4" s="130" t="s">
        <v>348</v>
      </c>
      <c r="U4" s="130" t="s">
        <v>349</v>
      </c>
      <c r="V4" s="130" t="s">
        <v>350</v>
      </c>
      <c r="W4" s="130" t="s">
        <v>351</v>
      </c>
      <c r="X4" s="130" t="s">
        <v>352</v>
      </c>
      <c r="Y4" s="130" t="s">
        <v>353</v>
      </c>
      <c r="Z4" s="130" t="s">
        <v>354</v>
      </c>
      <c r="AA4" s="130" t="s">
        <v>355</v>
      </c>
      <c r="AB4" s="130" t="s">
        <v>356</v>
      </c>
      <c r="AC4" s="130" t="s">
        <v>357</v>
      </c>
      <c r="AD4" s="130" t="s">
        <v>358</v>
      </c>
      <c r="AE4" s="130" t="s">
        <v>359</v>
      </c>
      <c r="AF4" s="130" t="s">
        <v>360</v>
      </c>
      <c r="AG4" s="130" t="s">
        <v>361</v>
      </c>
      <c r="AH4" s="130" t="s">
        <v>362</v>
      </c>
      <c r="AI4" s="130" t="s">
        <v>363</v>
      </c>
      <c r="AJ4" s="130" t="s">
        <v>364</v>
      </c>
      <c r="AK4" s="131" t="s">
        <v>365</v>
      </c>
      <c r="AL4" s="130" t="s">
        <v>366</v>
      </c>
      <c r="AM4" s="130" t="s">
        <v>367</v>
      </c>
      <c r="AN4" s="130" t="s">
        <v>368</v>
      </c>
      <c r="AO4" s="130" t="s">
        <v>369</v>
      </c>
      <c r="AP4" s="130" t="s">
        <v>370</v>
      </c>
      <c r="AQ4" s="130" t="s">
        <v>371</v>
      </c>
      <c r="AR4" s="130" t="s">
        <v>372</v>
      </c>
      <c r="AS4" s="130" t="s">
        <v>373</v>
      </c>
      <c r="AT4" s="130" t="s">
        <v>374</v>
      </c>
      <c r="AU4" s="130" t="s">
        <v>375</v>
      </c>
      <c r="AV4" s="130" t="s">
        <v>376</v>
      </c>
      <c r="AW4" s="130" t="s">
        <v>377</v>
      </c>
      <c r="AX4" s="130" t="s">
        <v>378</v>
      </c>
      <c r="AY4" s="130">
        <v>2012</v>
      </c>
      <c r="AZ4" s="130">
        <v>2013</v>
      </c>
      <c r="BA4" s="130">
        <v>2014</v>
      </c>
      <c r="BB4" s="130">
        <v>2015</v>
      </c>
      <c r="BC4" s="130">
        <v>2016</v>
      </c>
      <c r="BD4" s="130">
        <v>2017</v>
      </c>
      <c r="BE4" s="131" t="s">
        <v>731</v>
      </c>
      <c r="BF4" s="129">
        <v>1975</v>
      </c>
      <c r="BG4" s="131">
        <v>2000</v>
      </c>
      <c r="BH4" s="132">
        <v>2017</v>
      </c>
      <c r="BI4" s="107">
        <v>1975</v>
      </c>
      <c r="BJ4" s="72">
        <v>2000</v>
      </c>
      <c r="BK4" s="51">
        <v>2017</v>
      </c>
      <c r="BL4" s="107" t="s">
        <v>379</v>
      </c>
      <c r="BM4" s="72" t="s">
        <v>380</v>
      </c>
      <c r="BN4" s="51">
        <v>2017</v>
      </c>
      <c r="BO4" s="107" t="s">
        <v>379</v>
      </c>
      <c r="BP4" s="72" t="s">
        <v>380</v>
      </c>
      <c r="BQ4" s="51">
        <v>2017</v>
      </c>
      <c r="BR4" s="130" t="s">
        <v>381</v>
      </c>
      <c r="BS4" s="130" t="s">
        <v>382</v>
      </c>
      <c r="BT4" s="130" t="s">
        <v>383</v>
      </c>
      <c r="BU4" s="130" t="s">
        <v>384</v>
      </c>
      <c r="BV4" s="130" t="s">
        <v>385</v>
      </c>
      <c r="BW4" s="130" t="s">
        <v>379</v>
      </c>
      <c r="BX4" s="129" t="s">
        <v>386</v>
      </c>
      <c r="BY4" s="72" t="s">
        <v>373</v>
      </c>
      <c r="BZ4" s="72" t="s">
        <v>374</v>
      </c>
      <c r="CA4" s="72" t="s">
        <v>375</v>
      </c>
      <c r="CB4" s="72" t="s">
        <v>376</v>
      </c>
      <c r="CC4" s="72" t="s">
        <v>377</v>
      </c>
      <c r="CD4" s="72" t="s">
        <v>378</v>
      </c>
      <c r="CE4" s="72">
        <v>2012</v>
      </c>
      <c r="CF4" s="72">
        <v>2013</v>
      </c>
      <c r="CG4" s="72">
        <v>2014</v>
      </c>
      <c r="CH4" s="72">
        <v>2015</v>
      </c>
      <c r="CI4" s="72">
        <v>2016</v>
      </c>
      <c r="CJ4" s="72">
        <v>2017</v>
      </c>
      <c r="CK4" s="132" t="s">
        <v>730</v>
      </c>
      <c r="CL4" s="72" t="s">
        <v>381</v>
      </c>
      <c r="CM4" s="72" t="s">
        <v>382</v>
      </c>
      <c r="CN4" s="72" t="s">
        <v>383</v>
      </c>
      <c r="CO4" s="72" t="s">
        <v>384</v>
      </c>
      <c r="CP4" s="72" t="s">
        <v>385</v>
      </c>
      <c r="CQ4" s="72" t="s">
        <v>379</v>
      </c>
      <c r="CR4" s="129" t="s">
        <v>387</v>
      </c>
      <c r="CS4" s="72" t="s">
        <v>373</v>
      </c>
      <c r="CT4" s="72" t="s">
        <v>374</v>
      </c>
      <c r="CU4" s="72" t="s">
        <v>375</v>
      </c>
      <c r="CV4" s="72" t="s">
        <v>376</v>
      </c>
      <c r="CW4" s="72" t="s">
        <v>377</v>
      </c>
      <c r="CX4" s="72" t="s">
        <v>378</v>
      </c>
      <c r="CY4" s="72">
        <v>2012</v>
      </c>
      <c r="CZ4" s="72">
        <v>2013</v>
      </c>
      <c r="DA4" s="72">
        <v>2014</v>
      </c>
      <c r="DB4" s="72">
        <v>2015</v>
      </c>
      <c r="DC4" s="72">
        <v>2016</v>
      </c>
      <c r="DD4" s="72">
        <v>2017</v>
      </c>
      <c r="DE4" s="132" t="s">
        <v>730</v>
      </c>
      <c r="DF4" s="72">
        <v>1975</v>
      </c>
      <c r="DG4" s="110">
        <v>2017</v>
      </c>
      <c r="DH4" s="129">
        <v>1975</v>
      </c>
      <c r="DI4" s="132">
        <v>2017</v>
      </c>
      <c r="DJ4" s="130" t="s">
        <v>381</v>
      </c>
      <c r="DK4" s="130" t="s">
        <v>382</v>
      </c>
      <c r="DL4" s="130" t="s">
        <v>383</v>
      </c>
      <c r="DM4" s="130" t="s">
        <v>384</v>
      </c>
      <c r="DN4" s="130" t="s">
        <v>385</v>
      </c>
      <c r="DO4" s="130" t="s">
        <v>379</v>
      </c>
      <c r="DP4" s="129" t="s">
        <v>386</v>
      </c>
      <c r="DQ4" s="72" t="s">
        <v>373</v>
      </c>
      <c r="DR4" s="72" t="s">
        <v>374</v>
      </c>
      <c r="DS4" s="72" t="s">
        <v>375</v>
      </c>
      <c r="DT4" s="72" t="s">
        <v>376</v>
      </c>
      <c r="DU4" s="72" t="s">
        <v>377</v>
      </c>
      <c r="DV4" s="72" t="s">
        <v>378</v>
      </c>
      <c r="DW4" s="72">
        <v>2012</v>
      </c>
      <c r="DX4" s="72">
        <v>2013</v>
      </c>
      <c r="DY4" s="72">
        <v>2014</v>
      </c>
      <c r="DZ4" s="72">
        <v>2015</v>
      </c>
      <c r="EA4" s="72">
        <v>2016</v>
      </c>
      <c r="EB4" s="72">
        <v>2017</v>
      </c>
      <c r="EC4" s="132" t="s">
        <v>730</v>
      </c>
      <c r="ED4" s="133"/>
    </row>
    <row r="5" spans="1:134" x14ac:dyDescent="0.25">
      <c r="A5" s="74" t="s">
        <v>0</v>
      </c>
      <c r="B5" s="12">
        <v>652860</v>
      </c>
      <c r="C5" s="134">
        <v>11.84</v>
      </c>
      <c r="D5" s="135">
        <v>0.28000000000000003</v>
      </c>
      <c r="E5" s="136">
        <v>12.6</v>
      </c>
      <c r="F5" s="15">
        <v>35530081</v>
      </c>
      <c r="G5" s="22">
        <f t="shared" ref="G5:G36" si="0">F5/1000000</f>
        <v>35.530081000000003</v>
      </c>
      <c r="H5" s="137">
        <v>42388</v>
      </c>
      <c r="I5" s="138">
        <f t="shared" ref="I5:I68" si="1">H5/1000</f>
        <v>42.387999999999998</v>
      </c>
      <c r="J5" s="138">
        <v>64683</v>
      </c>
      <c r="K5" s="138">
        <f t="shared" ref="K5:K68" si="2">J5/1000</f>
        <v>64.683000000000007</v>
      </c>
      <c r="L5" s="74">
        <v>2.2413566899318198</v>
      </c>
      <c r="M5" s="74">
        <v>2.0113775807877299</v>
      </c>
      <c r="N5" s="74">
        <v>1.7619558902718999</v>
      </c>
      <c r="O5" s="74">
        <v>1.25896792233923</v>
      </c>
      <c r="P5" s="74">
        <v>0.43490712233227402</v>
      </c>
      <c r="Q5" s="74">
        <v>-0.58021404446499003</v>
      </c>
      <c r="R5" s="74">
        <v>-1.65732974337951</v>
      </c>
      <c r="S5" s="74">
        <v>-2.5729239617016799</v>
      </c>
      <c r="T5" s="74">
        <v>-3.15639115314434</v>
      </c>
      <c r="U5" s="74">
        <v>-3.21841240630323</v>
      </c>
      <c r="V5" s="74">
        <v>-2.7819051677002502</v>
      </c>
      <c r="W5" s="74">
        <v>-2.3390398564047401</v>
      </c>
      <c r="X5" s="74">
        <v>-1.7857327830332499</v>
      </c>
      <c r="Y5" s="74">
        <v>-0.45081595790981699</v>
      </c>
      <c r="Z5" s="74">
        <v>1.8173248964628901</v>
      </c>
      <c r="AA5" s="74">
        <v>4.4970394252846901</v>
      </c>
      <c r="AB5" s="74">
        <v>7.2400788604702297</v>
      </c>
      <c r="AC5" s="74">
        <v>9.0876650658577507</v>
      </c>
      <c r="AD5" s="74">
        <v>9.4141951733283395</v>
      </c>
      <c r="AE5" s="74">
        <v>8.2781214904647804</v>
      </c>
      <c r="AF5" s="74">
        <v>6.4655313552595501</v>
      </c>
      <c r="AG5" s="74">
        <v>4.6074938972606203</v>
      </c>
      <c r="AH5" s="74">
        <v>3.2373292554631701</v>
      </c>
      <c r="AI5" s="74">
        <v>2.4696682489788699</v>
      </c>
      <c r="AJ5" s="74">
        <v>2.4833418520646799</v>
      </c>
      <c r="AK5" s="139">
        <f t="shared" ref="AK5:AK68" si="3">AVERAGE(L5:AJ5)</f>
        <v>1.9505435861006688</v>
      </c>
      <c r="AL5" s="56" t="s">
        <v>0</v>
      </c>
      <c r="AM5" s="11">
        <v>2.9980193191041802</v>
      </c>
      <c r="AN5" s="74">
        <v>3.5882038983984401</v>
      </c>
      <c r="AO5" s="74">
        <v>3.9270830597156401</v>
      </c>
      <c r="AP5" s="74">
        <v>4.0312484080688096</v>
      </c>
      <c r="AQ5" s="74">
        <v>3.8300782837522802</v>
      </c>
      <c r="AR5" s="74">
        <v>3.4462533884215398</v>
      </c>
      <c r="AS5" s="74">
        <v>3.05190805437294</v>
      </c>
      <c r="AT5" s="74">
        <v>2.7625987288509801</v>
      </c>
      <c r="AU5" s="74">
        <v>2.5589091122560501</v>
      </c>
      <c r="AV5" s="74">
        <v>2.46992920464508</v>
      </c>
      <c r="AW5" s="74">
        <v>2.4584170854776999</v>
      </c>
      <c r="AX5" s="74">
        <v>2.46143726536565</v>
      </c>
      <c r="AY5" s="74">
        <v>3.1355461644045399</v>
      </c>
      <c r="AZ5" s="74">
        <v>3.1643362738725598</v>
      </c>
      <c r="BA5" s="74">
        <v>3.0334725525466699</v>
      </c>
      <c r="BB5" s="10">
        <v>2.9432341850380599</v>
      </c>
      <c r="BC5" s="10">
        <v>2.6891634730921998</v>
      </c>
      <c r="BD5" s="10">
        <v>2.4907895614729099</v>
      </c>
      <c r="BE5" s="139">
        <f t="shared" ref="BE5:BE68" si="4">AVERAGE(AN5:BD5)</f>
        <v>3.0613299235148261</v>
      </c>
      <c r="BF5" s="140">
        <v>13.278</v>
      </c>
      <c r="BG5" s="141">
        <v>20.582999999999998</v>
      </c>
      <c r="BH5" s="142">
        <v>25.25</v>
      </c>
      <c r="BI5" s="140">
        <v>46.074886322021499</v>
      </c>
      <c r="BJ5" s="141">
        <v>49.464279174804702</v>
      </c>
      <c r="BK5" s="143">
        <v>43.24</v>
      </c>
      <c r="BL5" s="140">
        <v>51.603023529052699</v>
      </c>
      <c r="BM5" s="141">
        <v>48.4927787780762</v>
      </c>
      <c r="BN5" s="143">
        <v>54.17</v>
      </c>
      <c r="BO5" s="140">
        <v>2.3220911026000999</v>
      </c>
      <c r="BP5" s="141">
        <v>2.0429456233978298</v>
      </c>
      <c r="BQ5" s="143">
        <v>2.5805260618460202</v>
      </c>
      <c r="BR5" s="141">
        <v>53.118000000000002</v>
      </c>
      <c r="BS5" s="141">
        <v>52.963999999999999</v>
      </c>
      <c r="BT5" s="141">
        <v>52.8</v>
      </c>
      <c r="BU5" s="141">
        <v>52.631999999999998</v>
      </c>
      <c r="BV5" s="141">
        <v>52.463000000000001</v>
      </c>
      <c r="BW5" s="141">
        <v>52.298000000000002</v>
      </c>
      <c r="BX5" s="134">
        <f>AVERAGE(BR5:BW5)</f>
        <v>52.712500000000006</v>
      </c>
      <c r="BY5" s="141">
        <v>43.762999999999998</v>
      </c>
      <c r="BZ5" s="141">
        <v>42.360999999999997</v>
      </c>
      <c r="CA5" s="141">
        <v>40.899000000000001</v>
      </c>
      <c r="CB5" s="141">
        <v>39.414000000000001</v>
      </c>
      <c r="CC5" s="141">
        <v>37.951999999999998</v>
      </c>
      <c r="CD5" s="141">
        <v>36.555999999999997</v>
      </c>
      <c r="CE5" s="74">
        <v>36.396000000000001</v>
      </c>
      <c r="CF5" s="74">
        <v>35.253</v>
      </c>
      <c r="CG5" s="74">
        <v>34.225000000000001</v>
      </c>
      <c r="CH5" s="123">
        <v>33.979999999999997</v>
      </c>
      <c r="CI5" s="123">
        <v>33.213999999999999</v>
      </c>
      <c r="CJ5" s="123">
        <v>32.506999999999998</v>
      </c>
      <c r="CK5" s="134">
        <f>AVERAGE(BY5:CJ5)</f>
        <v>37.21</v>
      </c>
      <c r="CL5" s="141">
        <v>7.6710000000000003</v>
      </c>
      <c r="CM5" s="141">
        <v>7.6710000000000003</v>
      </c>
      <c r="CN5" s="141">
        <v>7.6710000000000003</v>
      </c>
      <c r="CO5" s="141">
        <v>7.6710000000000003</v>
      </c>
      <c r="CP5" s="141">
        <v>7.6710000000000003</v>
      </c>
      <c r="CQ5" s="141">
        <v>7.6710000000000003</v>
      </c>
      <c r="CR5" s="134">
        <f>AVERAGE(CL5:CQ5)</f>
        <v>7.6710000000000003</v>
      </c>
      <c r="CS5" s="141">
        <v>6.702</v>
      </c>
      <c r="CT5" s="141">
        <v>6.4560000000000004</v>
      </c>
      <c r="CU5" s="141">
        <v>6.1959999999999997</v>
      </c>
      <c r="CV5" s="141">
        <v>5.9279999999999999</v>
      </c>
      <c r="CW5" s="141">
        <v>5.6589999999999998</v>
      </c>
      <c r="CX5" s="141">
        <v>5.3949999999999996</v>
      </c>
      <c r="CY5" s="74">
        <v>5.2720000000000002</v>
      </c>
      <c r="CZ5" s="74">
        <v>5.05</v>
      </c>
      <c r="DA5" s="74">
        <v>4.843</v>
      </c>
      <c r="DB5" s="10">
        <v>4.8019999999999996</v>
      </c>
      <c r="DC5" s="10">
        <v>4.6349999999999998</v>
      </c>
      <c r="DD5" s="10">
        <v>4.4770000000000003</v>
      </c>
      <c r="DE5" s="134">
        <f>AVERAGE(CW5:DD5)</f>
        <v>5.0166249999999994</v>
      </c>
      <c r="DF5" s="140">
        <v>38.970268292682931</v>
      </c>
      <c r="DG5" s="143">
        <v>64.046999999999997</v>
      </c>
      <c r="DH5" s="140">
        <v>186.8</v>
      </c>
      <c r="DI5" s="144">
        <v>51.5</v>
      </c>
      <c r="DJ5" s="74">
        <v>27.602</v>
      </c>
      <c r="DK5" s="74">
        <v>27.074000000000002</v>
      </c>
      <c r="DL5" s="74">
        <v>26.56</v>
      </c>
      <c r="DM5" s="74">
        <v>26.06</v>
      </c>
      <c r="DN5" s="74">
        <v>25.568999999999999</v>
      </c>
      <c r="DO5" s="74">
        <v>25.088999999999999</v>
      </c>
      <c r="DP5" s="134">
        <f>AVERAGE(DJ5:DO5)</f>
        <v>26.325666666666667</v>
      </c>
      <c r="DQ5" s="141">
        <v>10.157999999999999</v>
      </c>
      <c r="DR5" s="141">
        <v>9.7669999999999995</v>
      </c>
      <c r="DS5" s="141">
        <v>9.3859999999999992</v>
      </c>
      <c r="DT5" s="141">
        <v>9.0229999999999997</v>
      </c>
      <c r="DU5" s="141">
        <v>8.6839999999999993</v>
      </c>
      <c r="DV5" s="141">
        <v>8.375</v>
      </c>
      <c r="DW5" s="74">
        <v>8.6769999999999996</v>
      </c>
      <c r="DX5" s="74">
        <v>8.4450000000000003</v>
      </c>
      <c r="DY5" s="74">
        <v>8.23</v>
      </c>
      <c r="DZ5" s="10">
        <v>6.9240000000000004</v>
      </c>
      <c r="EA5" s="10">
        <v>6.7469999999999999</v>
      </c>
      <c r="EB5" s="10">
        <v>6.5869999999999997</v>
      </c>
      <c r="EC5" s="134">
        <f>AVERAGE(DU5:EB5)</f>
        <v>7.8336249999999996</v>
      </c>
      <c r="ED5" s="21"/>
    </row>
    <row r="6" spans="1:134" x14ac:dyDescent="0.25">
      <c r="A6" s="74" t="s">
        <v>1</v>
      </c>
      <c r="B6" s="12">
        <v>27400</v>
      </c>
      <c r="C6" s="134">
        <v>22.64</v>
      </c>
      <c r="D6" s="135">
        <v>3.04</v>
      </c>
      <c r="E6" s="136">
        <v>2.4</v>
      </c>
      <c r="F6" s="15">
        <v>2873457</v>
      </c>
      <c r="G6" s="22">
        <f t="shared" si="0"/>
        <v>2.8734570000000001</v>
      </c>
      <c r="H6" s="137">
        <v>2947</v>
      </c>
      <c r="I6" s="138">
        <f t="shared" si="1"/>
        <v>2.9470000000000001</v>
      </c>
      <c r="J6" s="138">
        <v>2493</v>
      </c>
      <c r="K6" s="138">
        <f t="shared" si="2"/>
        <v>2.4929999999999999</v>
      </c>
      <c r="L6" s="74">
        <v>2.46536801448097</v>
      </c>
      <c r="M6" s="74">
        <v>2.42901606198014</v>
      </c>
      <c r="N6" s="74">
        <v>2.3987847246205298</v>
      </c>
      <c r="O6" s="74">
        <v>2.3793292183658399</v>
      </c>
      <c r="P6" s="74">
        <v>2.3733577791454801</v>
      </c>
      <c r="Q6" s="74">
        <v>2.3756849562691</v>
      </c>
      <c r="R6" s="74">
        <v>2.3335930004029501</v>
      </c>
      <c r="S6" s="74">
        <v>2.2799569391685801</v>
      </c>
      <c r="T6" s="74">
        <v>2.2937180440085201</v>
      </c>
      <c r="U6" s="74">
        <v>2.39316467528189</v>
      </c>
      <c r="V6" s="74">
        <v>2.5203435289034299</v>
      </c>
      <c r="W6" s="74">
        <v>2.70186006331646</v>
      </c>
      <c r="X6" s="74">
        <v>2.7844225173633701</v>
      </c>
      <c r="Y6" s="74">
        <v>2.5782453033425399</v>
      </c>
      <c r="Z6" s="74">
        <v>2.0168490560016101</v>
      </c>
      <c r="AA6" s="74">
        <v>1.23989917646537</v>
      </c>
      <c r="AB6" s="74">
        <v>0.373003533108132</v>
      </c>
      <c r="AC6" s="74">
        <v>-0.37369981698307603</v>
      </c>
      <c r="AD6" s="74">
        <v>-0.86181784428981001</v>
      </c>
      <c r="AE6" s="74">
        <v>-0.96780256008661703</v>
      </c>
      <c r="AF6" s="74">
        <v>-0.786361671459195</v>
      </c>
      <c r="AG6" s="74">
        <v>-0.50202369957042503</v>
      </c>
      <c r="AH6" s="74">
        <v>-0.29153123897619998</v>
      </c>
      <c r="AI6" s="74">
        <v>-0.176091373838069</v>
      </c>
      <c r="AJ6" s="74">
        <v>-0.22623977478464999</v>
      </c>
      <c r="AK6" s="139">
        <f t="shared" si="3"/>
        <v>1.3500411444894749</v>
      </c>
      <c r="AL6" s="56" t="s">
        <v>1</v>
      </c>
      <c r="AM6" s="11">
        <v>-0.39236703707813297</v>
      </c>
      <c r="AN6" s="74">
        <v>-0.572415716023985</v>
      </c>
      <c r="AO6" s="74">
        <v>-0.68669273515109197</v>
      </c>
      <c r="AP6" s="74">
        <v>-0.74461579590485805</v>
      </c>
      <c r="AQ6" s="74">
        <v>-0.71838913127713699</v>
      </c>
      <c r="AR6" s="74">
        <v>-0.62589027379453599</v>
      </c>
      <c r="AS6" s="74">
        <v>-0.519379187499593</v>
      </c>
      <c r="AT6" s="74">
        <v>-0.42078320208036901</v>
      </c>
      <c r="AU6" s="74">
        <v>-0.30410456739008002</v>
      </c>
      <c r="AV6" s="74">
        <v>-0.17194607800579501</v>
      </c>
      <c r="AW6" s="74">
        <v>-3.3072393930226603E-2</v>
      </c>
      <c r="AX6" s="74">
        <v>0.11865434688215799</v>
      </c>
      <c r="AY6" s="74">
        <v>-0.14783124714687401</v>
      </c>
      <c r="AZ6" s="74">
        <v>-0.10772950693099</v>
      </c>
      <c r="BA6" s="74">
        <v>-9.9830096858622194E-2</v>
      </c>
      <c r="BB6" s="10">
        <v>-0.29120578684043602</v>
      </c>
      <c r="BC6" s="10">
        <v>-0.15988041212773399</v>
      </c>
      <c r="BD6" s="10">
        <v>-9.1972293744249506E-2</v>
      </c>
      <c r="BE6" s="139">
        <f t="shared" si="4"/>
        <v>-0.32806376928378933</v>
      </c>
      <c r="BF6" s="140">
        <v>32.712000000000003</v>
      </c>
      <c r="BG6" s="141">
        <v>41.741</v>
      </c>
      <c r="BH6" s="142">
        <v>59.38</v>
      </c>
      <c r="BI6" s="140">
        <v>40.123966217041001</v>
      </c>
      <c r="BJ6" s="141">
        <v>30.3409614562988</v>
      </c>
      <c r="BK6" s="143">
        <v>17.399999999999999</v>
      </c>
      <c r="BL6" s="140">
        <v>54.963668823242202</v>
      </c>
      <c r="BM6" s="141">
        <v>62.8378715515137</v>
      </c>
      <c r="BN6" s="143">
        <v>69.41</v>
      </c>
      <c r="BO6" s="140">
        <v>4.9123625755310103</v>
      </c>
      <c r="BP6" s="141">
        <v>6.82116651535034</v>
      </c>
      <c r="BQ6" s="143">
        <v>13.187520113904</v>
      </c>
      <c r="BR6" s="141">
        <v>34.088999999999999</v>
      </c>
      <c r="BS6" s="141">
        <v>33.648000000000003</v>
      </c>
      <c r="BT6" s="141">
        <v>33.228000000000002</v>
      </c>
      <c r="BU6" s="141">
        <v>32.805999999999997</v>
      </c>
      <c r="BV6" s="141">
        <v>32.368000000000002</v>
      </c>
      <c r="BW6" s="141">
        <v>31.902000000000001</v>
      </c>
      <c r="BX6" s="134">
        <f>AVERAGE(BR6:BW6)</f>
        <v>33.006833333333333</v>
      </c>
      <c r="BY6" s="141">
        <v>13.788</v>
      </c>
      <c r="BZ6" s="141">
        <v>13.255000000000001</v>
      </c>
      <c r="CA6" s="141">
        <v>12.885</v>
      </c>
      <c r="CB6" s="141">
        <v>12.673999999999999</v>
      </c>
      <c r="CC6" s="141">
        <v>12.606999999999999</v>
      </c>
      <c r="CD6" s="141">
        <v>12.651</v>
      </c>
      <c r="CE6" s="74">
        <v>12.73</v>
      </c>
      <c r="CF6" s="74">
        <v>13.106</v>
      </c>
      <c r="CG6" s="74">
        <v>13.414</v>
      </c>
      <c r="CH6" s="123">
        <v>11.879</v>
      </c>
      <c r="CI6" s="123">
        <v>11.816000000000001</v>
      </c>
      <c r="CJ6" s="123">
        <v>11.744999999999999</v>
      </c>
      <c r="CK6" s="134">
        <f>AVERAGE(BY6:CJ6)</f>
        <v>12.7125</v>
      </c>
      <c r="CL6" s="141">
        <v>5.05</v>
      </c>
      <c r="CM6" s="141">
        <v>4.9329999999999998</v>
      </c>
      <c r="CN6" s="141">
        <v>4.8090000000000002</v>
      </c>
      <c r="CO6" s="141">
        <v>4.6769999999999996</v>
      </c>
      <c r="CP6" s="141">
        <v>4.5380000000000003</v>
      </c>
      <c r="CQ6" s="141">
        <v>4.3929999999999998</v>
      </c>
      <c r="CR6" s="134">
        <f>AVERAGE(CL6:CQ6)</f>
        <v>4.7333333333333334</v>
      </c>
      <c r="CS6" s="141">
        <v>1.849</v>
      </c>
      <c r="CT6" s="141">
        <v>1.796</v>
      </c>
      <c r="CU6" s="141">
        <v>1.7609999999999999</v>
      </c>
      <c r="CV6" s="141">
        <v>1.744</v>
      </c>
      <c r="CW6" s="141">
        <v>1.7410000000000001</v>
      </c>
      <c r="CX6" s="141">
        <v>1.748</v>
      </c>
      <c r="CY6" s="74">
        <v>1.7350000000000001</v>
      </c>
      <c r="CZ6" s="74">
        <v>1.7649999999999999</v>
      </c>
      <c r="DA6" s="74">
        <v>1.784</v>
      </c>
      <c r="DB6" s="10">
        <v>1.714</v>
      </c>
      <c r="DC6" s="10">
        <v>1.7130000000000001</v>
      </c>
      <c r="DD6" s="10">
        <v>1.71</v>
      </c>
      <c r="DE6" s="134">
        <f>AVERAGE(CW6:DD6)</f>
        <v>1.73875</v>
      </c>
      <c r="DF6" s="140">
        <v>68.74121951219513</v>
      </c>
      <c r="DG6" s="143">
        <v>78.495000000000005</v>
      </c>
      <c r="DH6" s="140"/>
      <c r="DI6" s="144">
        <v>7.8</v>
      </c>
      <c r="DJ6" s="74">
        <v>8</v>
      </c>
      <c r="DK6" s="74">
        <v>7.798</v>
      </c>
      <c r="DL6" s="74">
        <v>7.5860000000000003</v>
      </c>
      <c r="DM6" s="74">
        <v>7.3689999999999998</v>
      </c>
      <c r="DN6" s="74">
        <v>7.15</v>
      </c>
      <c r="DO6" s="74">
        <v>6.9349999999999996</v>
      </c>
      <c r="DP6" s="134">
        <f>AVERAGE(DJ6:DO6)</f>
        <v>7.4729999999999999</v>
      </c>
      <c r="DQ6" s="141">
        <v>6.0129999999999999</v>
      </c>
      <c r="DR6" s="141">
        <v>6.1669999999999998</v>
      </c>
      <c r="DS6" s="141">
        <v>6.3209999999999997</v>
      </c>
      <c r="DT6" s="141">
        <v>6.4660000000000002</v>
      </c>
      <c r="DU6" s="141">
        <v>6.5960000000000001</v>
      </c>
      <c r="DV6" s="141">
        <v>6.71</v>
      </c>
      <c r="DW6" s="74">
        <v>7.109</v>
      </c>
      <c r="DX6" s="74">
        <v>7.2320000000000002</v>
      </c>
      <c r="DY6" s="74">
        <v>7.35</v>
      </c>
      <c r="DZ6" s="10">
        <v>7.2169999999999996</v>
      </c>
      <c r="EA6" s="10">
        <v>7.3789999999999996</v>
      </c>
      <c r="EB6" s="10">
        <v>7.5490000000000004</v>
      </c>
      <c r="EC6" s="134">
        <f>AVERAGE(DU6:EB6)</f>
        <v>7.1427499999999995</v>
      </c>
    </row>
    <row r="7" spans="1:134" x14ac:dyDescent="0.25">
      <c r="A7" s="74" t="s">
        <v>2</v>
      </c>
      <c r="B7" s="12">
        <v>2381740</v>
      </c>
      <c r="C7" s="134">
        <v>3.11</v>
      </c>
      <c r="D7" s="135">
        <v>0.43</v>
      </c>
      <c r="E7" s="136">
        <v>16</v>
      </c>
      <c r="F7" s="15">
        <v>41318142</v>
      </c>
      <c r="G7" s="22">
        <f t="shared" si="0"/>
        <v>41.318142000000002</v>
      </c>
      <c r="H7" s="137">
        <v>46308</v>
      </c>
      <c r="I7" s="138">
        <f t="shared" si="1"/>
        <v>46.308</v>
      </c>
      <c r="J7" s="138">
        <v>60923</v>
      </c>
      <c r="K7" s="138">
        <f t="shared" si="2"/>
        <v>60.923000000000002</v>
      </c>
      <c r="L7" s="74">
        <v>2.7636209323052801</v>
      </c>
      <c r="M7" s="74">
        <v>2.79966376058842</v>
      </c>
      <c r="N7" s="74">
        <v>2.8309356266853398</v>
      </c>
      <c r="O7" s="74">
        <v>2.8890355638395802</v>
      </c>
      <c r="P7" s="74">
        <v>2.9783239381837299</v>
      </c>
      <c r="Q7" s="74">
        <v>3.0790578737410601</v>
      </c>
      <c r="R7" s="74">
        <v>3.1773301412738402</v>
      </c>
      <c r="S7" s="74">
        <v>3.2429017827562601</v>
      </c>
      <c r="T7" s="74">
        <v>3.2533068300822898</v>
      </c>
      <c r="U7" s="74">
        <v>3.1981847911493202</v>
      </c>
      <c r="V7" s="74">
        <v>3.09796426246597</v>
      </c>
      <c r="W7" s="74">
        <v>2.9835946036307202</v>
      </c>
      <c r="X7" s="74">
        <v>2.8741143709680199</v>
      </c>
      <c r="Y7" s="74">
        <v>2.7649781500280799</v>
      </c>
      <c r="Z7" s="74">
        <v>2.66118985892781</v>
      </c>
      <c r="AA7" s="74">
        <v>2.5596121382510102</v>
      </c>
      <c r="AB7" s="74">
        <v>2.4616846681990801</v>
      </c>
      <c r="AC7" s="74">
        <v>2.35727239817709</v>
      </c>
      <c r="AD7" s="74">
        <v>2.2352473179485401</v>
      </c>
      <c r="AE7" s="74">
        <v>2.0917500255174599</v>
      </c>
      <c r="AF7" s="74">
        <v>1.9381744189978201</v>
      </c>
      <c r="AG7" s="74">
        <v>1.7909166684335101</v>
      </c>
      <c r="AH7" s="74">
        <v>1.6622824962907099</v>
      </c>
      <c r="AI7" s="74">
        <v>1.5530828103083401</v>
      </c>
      <c r="AJ7" s="74">
        <v>1.46825183663181</v>
      </c>
      <c r="AK7" s="139">
        <f t="shared" si="3"/>
        <v>2.5884990906152439</v>
      </c>
      <c r="AL7" s="56" t="s">
        <v>2</v>
      </c>
      <c r="AM7" s="11">
        <v>1.40695635015297</v>
      </c>
      <c r="AN7" s="74">
        <v>1.3488583424315299</v>
      </c>
      <c r="AO7" s="74">
        <v>1.3064408946767401</v>
      </c>
      <c r="AP7" s="74">
        <v>1.3128840814753899</v>
      </c>
      <c r="AQ7" s="74">
        <v>1.3779032943637901</v>
      </c>
      <c r="AR7" s="74">
        <v>1.48190591944047</v>
      </c>
      <c r="AS7" s="74">
        <v>1.5958452432285499</v>
      </c>
      <c r="AT7" s="74">
        <v>1.6948478280836099</v>
      </c>
      <c r="AU7" s="74">
        <v>1.7744394685635601</v>
      </c>
      <c r="AV7" s="74">
        <v>1.8248656532889</v>
      </c>
      <c r="AW7" s="74">
        <v>1.85043776574628</v>
      </c>
      <c r="AX7" s="74">
        <v>1.8714470212682901</v>
      </c>
      <c r="AY7" s="74">
        <v>1.94808888782918</v>
      </c>
      <c r="AZ7" s="74">
        <v>1.9748144607009801</v>
      </c>
      <c r="BA7" s="74">
        <v>1.94039918384128</v>
      </c>
      <c r="BB7" s="10">
        <v>1.9199590241057201</v>
      </c>
      <c r="BC7" s="10">
        <v>1.82546343244561</v>
      </c>
      <c r="BD7" s="10">
        <v>1.7384557584173099</v>
      </c>
      <c r="BE7" s="139">
        <f t="shared" si="4"/>
        <v>1.6933562505827755</v>
      </c>
      <c r="BF7" s="140">
        <v>40.33</v>
      </c>
      <c r="BG7" s="141">
        <v>60.786999999999999</v>
      </c>
      <c r="BH7" s="142">
        <v>72.05</v>
      </c>
      <c r="BI7" s="140">
        <v>46.419578552246101</v>
      </c>
      <c r="BJ7" s="141">
        <v>34.197605133056598</v>
      </c>
      <c r="BK7" s="143">
        <v>29.28</v>
      </c>
      <c r="BL7" s="140">
        <v>50.023143768310497</v>
      </c>
      <c r="BM7" s="141">
        <v>61.914154052734403</v>
      </c>
      <c r="BN7" s="143">
        <v>64.5</v>
      </c>
      <c r="BO7" s="140">
        <v>3.5572781562805198</v>
      </c>
      <c r="BP7" s="141">
        <v>3.8882391452789302</v>
      </c>
      <c r="BQ7" s="143">
        <v>6.2107148961344896</v>
      </c>
      <c r="BR7" s="141">
        <v>46.703000000000003</v>
      </c>
      <c r="BS7" s="141">
        <v>46.597000000000001</v>
      </c>
      <c r="BT7" s="141">
        <v>46.499000000000002</v>
      </c>
      <c r="BU7" s="141">
        <v>46.384999999999998</v>
      </c>
      <c r="BV7" s="141">
        <v>46.234000000000002</v>
      </c>
      <c r="BW7" s="141">
        <v>46.033999999999999</v>
      </c>
      <c r="BX7" s="134">
        <f>AVERAGE(BR7:BW7)</f>
        <v>46.408666666666669</v>
      </c>
      <c r="BY7" s="141">
        <v>21.917999999999999</v>
      </c>
      <c r="BZ7" s="141">
        <v>22.759</v>
      </c>
      <c r="CA7" s="141">
        <v>23.515999999999998</v>
      </c>
      <c r="CB7" s="141">
        <v>24.122</v>
      </c>
      <c r="CC7" s="141">
        <v>24.513999999999999</v>
      </c>
      <c r="CD7" s="141">
        <v>24.658000000000001</v>
      </c>
      <c r="CE7" s="74">
        <v>24.946000000000002</v>
      </c>
      <c r="CF7" s="74">
        <v>24.738</v>
      </c>
      <c r="CG7" s="74">
        <v>24.309000000000001</v>
      </c>
      <c r="CH7" s="123">
        <v>23.9</v>
      </c>
      <c r="CI7" s="123">
        <v>23.132000000000001</v>
      </c>
      <c r="CJ7" s="123">
        <v>22.292000000000002</v>
      </c>
      <c r="CK7" s="134">
        <f>AVERAGE(BY7:CJ7)</f>
        <v>23.733666666666664</v>
      </c>
      <c r="CL7" s="141">
        <v>7.641</v>
      </c>
      <c r="CM7" s="141">
        <v>7.6219999999999999</v>
      </c>
      <c r="CN7" s="141">
        <v>7.5910000000000002</v>
      </c>
      <c r="CO7" s="141">
        <v>7.548</v>
      </c>
      <c r="CP7" s="141">
        <v>7.492</v>
      </c>
      <c r="CQ7" s="141">
        <v>7.4219999999999997</v>
      </c>
      <c r="CR7" s="134">
        <f>AVERAGE(CL7:CQ7)</f>
        <v>7.5526666666666662</v>
      </c>
      <c r="CS7" s="141">
        <v>2.58</v>
      </c>
      <c r="CT7" s="141">
        <v>2.6560000000000001</v>
      </c>
      <c r="CU7" s="141">
        <v>2.7250000000000001</v>
      </c>
      <c r="CV7" s="141">
        <v>2.7810000000000001</v>
      </c>
      <c r="CW7" s="141">
        <v>2.8170000000000002</v>
      </c>
      <c r="CX7" s="141">
        <v>2.8290000000000002</v>
      </c>
      <c r="CY7" s="74">
        <v>2.9089999999999998</v>
      </c>
      <c r="CZ7" s="74">
        <v>2.8929999999999998</v>
      </c>
      <c r="DA7" s="74">
        <v>2.8570000000000002</v>
      </c>
      <c r="DB7" s="10">
        <v>2.839</v>
      </c>
      <c r="DC7" s="10">
        <v>2.7759999999999998</v>
      </c>
      <c r="DD7" s="10">
        <v>2.7090000000000001</v>
      </c>
      <c r="DE7" s="134">
        <f>AVERAGE(CW7:DD7)</f>
        <v>2.8286249999999997</v>
      </c>
      <c r="DF7" s="140">
        <v>52.83624390243903</v>
      </c>
      <c r="DG7" s="143">
        <v>76.293000000000006</v>
      </c>
      <c r="DH7" s="140">
        <v>133.5</v>
      </c>
      <c r="DI7" s="144">
        <v>20.6</v>
      </c>
      <c r="DJ7" s="74">
        <v>16.585999999999999</v>
      </c>
      <c r="DK7" s="74">
        <v>16.280999999999999</v>
      </c>
      <c r="DL7" s="74">
        <v>15.962999999999999</v>
      </c>
      <c r="DM7" s="74">
        <v>15.615</v>
      </c>
      <c r="DN7" s="74">
        <v>15.222</v>
      </c>
      <c r="DO7" s="74">
        <v>14.763999999999999</v>
      </c>
      <c r="DP7" s="134">
        <f>AVERAGE(DJ7:DO7)</f>
        <v>15.738499999999997</v>
      </c>
      <c r="DQ7" s="141">
        <v>5.5170000000000003</v>
      </c>
      <c r="DR7" s="141">
        <v>5.5910000000000002</v>
      </c>
      <c r="DS7" s="141">
        <v>5.6660000000000004</v>
      </c>
      <c r="DT7" s="141">
        <v>5.7380000000000004</v>
      </c>
      <c r="DU7" s="141">
        <v>5.8019999999999996</v>
      </c>
      <c r="DV7" s="141">
        <v>5.8550000000000004</v>
      </c>
      <c r="DW7" s="74">
        <v>5.13</v>
      </c>
      <c r="DX7" s="74">
        <v>5.1310000000000002</v>
      </c>
      <c r="DY7" s="74">
        <v>5.125</v>
      </c>
      <c r="DZ7" s="10">
        <v>4.7729999999999997</v>
      </c>
      <c r="EA7" s="10">
        <v>4.7649999999999997</v>
      </c>
      <c r="EB7" s="10">
        <v>4.758</v>
      </c>
      <c r="EC7" s="134">
        <f>AVERAGE(DU7:EB7)</f>
        <v>5.1673749999999998</v>
      </c>
    </row>
    <row r="8" spans="1:134" x14ac:dyDescent="0.25">
      <c r="A8" s="74" t="s">
        <v>3</v>
      </c>
      <c r="B8" s="12">
        <v>200</v>
      </c>
      <c r="C8" s="134">
        <v>15</v>
      </c>
      <c r="D8" s="135">
        <v>9.5</v>
      </c>
      <c r="E8" s="136"/>
      <c r="F8" s="15">
        <v>55641</v>
      </c>
      <c r="G8" s="22">
        <f t="shared" si="0"/>
        <v>5.5641000000000003E-2</v>
      </c>
      <c r="H8" s="137">
        <v>56</v>
      </c>
      <c r="I8" s="138">
        <f t="shared" si="1"/>
        <v>5.6000000000000001E-2</v>
      </c>
      <c r="J8" s="138">
        <v>54</v>
      </c>
      <c r="K8" s="138">
        <f t="shared" si="2"/>
        <v>5.3999999999999999E-2</v>
      </c>
      <c r="L8" s="74">
        <v>1.4843010165919199</v>
      </c>
      <c r="M8" s="74">
        <v>1.3044312612001701</v>
      </c>
      <c r="N8" s="74">
        <v>1.19644138015311</v>
      </c>
      <c r="O8" s="74">
        <v>1.34317093353384</v>
      </c>
      <c r="P8" s="74">
        <v>1.8001282583565399</v>
      </c>
      <c r="Q8" s="74">
        <v>2.4515465353597801</v>
      </c>
      <c r="R8" s="74">
        <v>3.1301839799497602</v>
      </c>
      <c r="S8" s="74">
        <v>3.6704595109314901</v>
      </c>
      <c r="T8" s="74">
        <v>4.0200039488285002</v>
      </c>
      <c r="U8" s="74">
        <v>4.1223407099811196</v>
      </c>
      <c r="V8" s="74">
        <v>4.05598007851835</v>
      </c>
      <c r="W8" s="74">
        <v>3.96645486240006</v>
      </c>
      <c r="X8" s="74">
        <v>3.8740240585144901</v>
      </c>
      <c r="Y8" s="74">
        <v>3.70228532535263</v>
      </c>
      <c r="Z8" s="74">
        <v>3.4407677970667501</v>
      </c>
      <c r="AA8" s="74">
        <v>3.1373005369212299</v>
      </c>
      <c r="AB8" s="74">
        <v>2.7982501281247498</v>
      </c>
      <c r="AC8" s="74">
        <v>2.4864512760653299</v>
      </c>
      <c r="AD8" s="74">
        <v>2.2488537681187402</v>
      </c>
      <c r="AE8" s="74">
        <v>2.11063895587642</v>
      </c>
      <c r="AF8" s="74">
        <v>2.0386449387404402</v>
      </c>
      <c r="AG8" s="74">
        <v>1.97010117196854</v>
      </c>
      <c r="AH8" s="74">
        <v>1.86653469759177</v>
      </c>
      <c r="AI8" s="74">
        <v>1.7268407559735299</v>
      </c>
      <c r="AJ8" s="74">
        <v>1.54262957737291</v>
      </c>
      <c r="AK8" s="139">
        <f t="shared" si="3"/>
        <v>2.6195506185396864</v>
      </c>
      <c r="AL8" s="56" t="s">
        <v>3</v>
      </c>
      <c r="AM8" s="11">
        <v>1.31946966358002</v>
      </c>
      <c r="AN8" s="74">
        <v>1.1305415232099301</v>
      </c>
      <c r="AO8" s="74">
        <v>0.94607437614060297</v>
      </c>
      <c r="AP8" s="74">
        <v>0.65848887870085404</v>
      </c>
      <c r="AQ8" s="74">
        <v>0.24497600506171499</v>
      </c>
      <c r="AR8" s="74">
        <v>-0.244976005061708</v>
      </c>
      <c r="AS8" s="74">
        <v>-0.78968559885954004</v>
      </c>
      <c r="AT8" s="74">
        <v>-1.2576192379787301</v>
      </c>
      <c r="AU8" s="74">
        <v>-1.5064822358168899</v>
      </c>
      <c r="AV8" s="74">
        <v>-1.4263512132087499</v>
      </c>
      <c r="AW8" s="74">
        <v>-1.08866744999054</v>
      </c>
      <c r="AX8" s="74">
        <v>-0.65278385263994099</v>
      </c>
      <c r="AY8" s="74">
        <v>-0.16102334698772899</v>
      </c>
      <c r="AZ8" s="74">
        <v>0.135711010704751</v>
      </c>
      <c r="BA8" s="74">
        <v>0.23840496770808001</v>
      </c>
      <c r="BB8" s="10">
        <v>0.18022244321511599</v>
      </c>
      <c r="BC8" s="10">
        <v>0.11157501877333501</v>
      </c>
      <c r="BD8" s="10">
        <v>7.5512409197666899E-2</v>
      </c>
      <c r="BE8" s="139">
        <f t="shared" si="4"/>
        <v>-0.20035778281363395</v>
      </c>
      <c r="BF8" s="140">
        <v>72.353999999999999</v>
      </c>
      <c r="BG8" s="141">
        <v>88.766000000000005</v>
      </c>
      <c r="BH8" s="142">
        <v>87.17</v>
      </c>
      <c r="BI8" s="140"/>
      <c r="BJ8" s="141"/>
      <c r="BK8" s="143"/>
      <c r="BL8" s="140"/>
      <c r="BM8" s="141"/>
      <c r="BN8" s="143"/>
      <c r="BO8" s="140"/>
      <c r="BP8" s="141"/>
      <c r="BQ8" s="143"/>
      <c r="BR8" s="141"/>
      <c r="BS8" s="141"/>
      <c r="BT8" s="141"/>
      <c r="BU8" s="141"/>
      <c r="BV8" s="141"/>
      <c r="BW8" s="141"/>
      <c r="BX8" s="134"/>
      <c r="BY8" s="141">
        <v>21.6</v>
      </c>
      <c r="BZ8" s="141"/>
      <c r="CA8" s="141"/>
      <c r="CB8" s="141"/>
      <c r="CC8" s="141"/>
      <c r="CD8" s="141"/>
      <c r="CE8" s="74"/>
      <c r="CF8" s="74"/>
      <c r="CG8" s="74"/>
      <c r="CH8" s="74"/>
      <c r="CI8" s="74"/>
      <c r="CJ8" s="74"/>
      <c r="CK8" s="134"/>
      <c r="CL8" s="141"/>
      <c r="CM8" s="141"/>
      <c r="CN8" s="141"/>
      <c r="CO8" s="141"/>
      <c r="CP8" s="141"/>
      <c r="CQ8" s="141"/>
      <c r="CR8" s="134"/>
      <c r="CS8" s="141"/>
      <c r="CT8" s="141"/>
      <c r="CU8" s="141"/>
      <c r="CV8" s="141"/>
      <c r="CW8" s="141"/>
      <c r="CX8" s="141"/>
      <c r="CY8" s="74"/>
      <c r="CZ8" s="74"/>
      <c r="DA8" s="74"/>
      <c r="DB8" s="74"/>
      <c r="DC8" s="74"/>
      <c r="DD8" s="74"/>
      <c r="DE8" s="134"/>
      <c r="DF8" s="140"/>
      <c r="DG8" s="143"/>
      <c r="DH8" s="140"/>
      <c r="DI8" s="144"/>
      <c r="DJ8" s="74"/>
      <c r="DK8" s="74"/>
      <c r="DL8" s="74"/>
      <c r="DM8" s="74"/>
      <c r="DN8" s="74"/>
      <c r="DO8" s="74"/>
      <c r="DP8" s="134"/>
      <c r="DQ8" s="141">
        <v>4</v>
      </c>
      <c r="DR8" s="141"/>
      <c r="DS8" s="141"/>
      <c r="DT8" s="141"/>
      <c r="DU8" s="141"/>
      <c r="DV8" s="141"/>
      <c r="DW8" s="74"/>
      <c r="DX8" s="74"/>
      <c r="DY8" s="74"/>
      <c r="DZ8" s="74"/>
      <c r="EA8" s="74"/>
      <c r="EB8" s="74"/>
      <c r="EC8" s="134"/>
    </row>
    <row r="9" spans="1:134" x14ac:dyDescent="0.25">
      <c r="A9" s="74" t="s">
        <v>4</v>
      </c>
      <c r="B9" s="12">
        <v>470</v>
      </c>
      <c r="C9" s="134">
        <v>1.66</v>
      </c>
      <c r="D9" s="135"/>
      <c r="E9" s="136"/>
      <c r="F9" s="15">
        <v>76965</v>
      </c>
      <c r="G9" s="22">
        <f t="shared" si="0"/>
        <v>7.6965000000000006E-2</v>
      </c>
      <c r="H9" s="137">
        <v>78</v>
      </c>
      <c r="I9" s="138">
        <f t="shared" si="1"/>
        <v>7.8E-2</v>
      </c>
      <c r="J9" s="138">
        <v>76</v>
      </c>
      <c r="K9" s="138">
        <f t="shared" si="2"/>
        <v>7.5999999999999998E-2</v>
      </c>
      <c r="L9" s="74">
        <v>3.95933481954496</v>
      </c>
      <c r="M9" s="74">
        <v>3.4410551707833799</v>
      </c>
      <c r="N9" s="74">
        <v>3.0614319584974501</v>
      </c>
      <c r="O9" s="74">
        <v>2.9378945246630099</v>
      </c>
      <c r="P9" s="74">
        <v>3.13013230245567</v>
      </c>
      <c r="Q9" s="74">
        <v>3.5104194189524498</v>
      </c>
      <c r="R9" s="74">
        <v>3.9126855897299899</v>
      </c>
      <c r="S9" s="74">
        <v>4.2035060388817502</v>
      </c>
      <c r="T9" s="74">
        <v>4.3771210541275796</v>
      </c>
      <c r="U9" s="74">
        <v>4.4092056844548102</v>
      </c>
      <c r="V9" s="74">
        <v>4.3373999527496201</v>
      </c>
      <c r="W9" s="74">
        <v>4.2108249030857401</v>
      </c>
      <c r="X9" s="74">
        <v>4.0922602164715203</v>
      </c>
      <c r="Y9" s="74">
        <v>3.9908621973382798</v>
      </c>
      <c r="Z9" s="74">
        <v>3.9235203525001499</v>
      </c>
      <c r="AA9" s="74">
        <v>3.8561247282046902</v>
      </c>
      <c r="AB9" s="74">
        <v>3.8913035608209698</v>
      </c>
      <c r="AC9" s="74">
        <v>3.8593448292537902</v>
      </c>
      <c r="AD9" s="74">
        <v>3.5014043225451701</v>
      </c>
      <c r="AE9" s="74">
        <v>2.7550040858642002</v>
      </c>
      <c r="AF9" s="74">
        <v>1.8126143194312601</v>
      </c>
      <c r="AG9" s="74">
        <v>0.65559675375216098</v>
      </c>
      <c r="AH9" s="74">
        <v>-0.28668493662081501</v>
      </c>
      <c r="AI9" s="74">
        <v>-0.45508292694206798</v>
      </c>
      <c r="AJ9" s="74">
        <v>0.44572065377530001</v>
      </c>
      <c r="AK9" s="139">
        <f t="shared" si="3"/>
        <v>3.1013199829728406</v>
      </c>
      <c r="AL9" s="56" t="s">
        <v>4</v>
      </c>
      <c r="AM9" s="11">
        <v>2.0312245041906198</v>
      </c>
      <c r="AN9" s="74">
        <v>3.9000737349732599</v>
      </c>
      <c r="AO9" s="74">
        <v>5.2131913236680498</v>
      </c>
      <c r="AP9" s="74">
        <v>5.4385286145703704</v>
      </c>
      <c r="AQ9" s="74">
        <v>4.4182153310048404</v>
      </c>
      <c r="AR9" s="74">
        <v>2.6991400422563401</v>
      </c>
      <c r="AS9" s="74">
        <v>0.80196628468829501</v>
      </c>
      <c r="AT9" s="74">
        <v>-0.71705104099252404</v>
      </c>
      <c r="AU9" s="74">
        <v>-1.64085511517049</v>
      </c>
      <c r="AV9" s="74">
        <v>-1.6517005595277101</v>
      </c>
      <c r="AW9" s="74">
        <v>-0.96062463481108695</v>
      </c>
      <c r="AX9" s="74">
        <v>-5.3924968566575797E-2</v>
      </c>
      <c r="AY9" s="74">
        <v>-3.7247101430534002</v>
      </c>
      <c r="AZ9" s="74">
        <v>-4.3996839221008903</v>
      </c>
      <c r="BA9" s="74">
        <v>-4.1919405498712603</v>
      </c>
      <c r="BB9" s="10">
        <v>-1.5378362938510599</v>
      </c>
      <c r="BC9" s="10">
        <v>-0.94401679840480301</v>
      </c>
      <c r="BD9" s="10">
        <v>-0.40973567170963399</v>
      </c>
      <c r="BE9" s="139">
        <f t="shared" si="4"/>
        <v>0.13170797841774826</v>
      </c>
      <c r="BF9" s="140">
        <v>87.251999999999995</v>
      </c>
      <c r="BG9" s="141">
        <v>92.394999999999996</v>
      </c>
      <c r="BH9" s="142">
        <v>88.15</v>
      </c>
      <c r="BI9" s="140"/>
      <c r="BJ9" s="141"/>
      <c r="BK9" s="143"/>
      <c r="BL9" s="140"/>
      <c r="BM9" s="141"/>
      <c r="BN9" s="143"/>
      <c r="BO9" s="140"/>
      <c r="BP9" s="141"/>
      <c r="BQ9" s="143"/>
      <c r="BR9" s="141"/>
      <c r="BS9" s="141"/>
      <c r="BT9" s="141"/>
      <c r="BU9" s="141"/>
      <c r="BV9" s="141"/>
      <c r="BW9" s="141"/>
      <c r="BX9" s="134"/>
      <c r="BY9" s="141">
        <v>10.6</v>
      </c>
      <c r="BZ9" s="141">
        <v>10.1</v>
      </c>
      <c r="CA9" s="141">
        <v>10.4</v>
      </c>
      <c r="CB9" s="141">
        <v>9.9</v>
      </c>
      <c r="CC9" s="141">
        <v>9.8000000000000007</v>
      </c>
      <c r="CD9" s="141"/>
      <c r="CE9" s="74">
        <v>9.5</v>
      </c>
      <c r="CF9" s="74"/>
      <c r="CG9" s="74"/>
      <c r="CH9" s="74"/>
      <c r="CI9" s="123">
        <v>8.8000000000000007</v>
      </c>
      <c r="CJ9" s="74"/>
      <c r="CK9" s="134">
        <f t="shared" ref="CK9:CK40" si="5">AVERAGE(CC9:CJ9)</f>
        <v>9.3666666666666671</v>
      </c>
      <c r="CL9" s="141"/>
      <c r="CM9" s="141"/>
      <c r="CN9" s="141"/>
      <c r="CO9" s="141"/>
      <c r="CP9" s="141"/>
      <c r="CQ9" s="141"/>
      <c r="CR9" s="134"/>
      <c r="CS9" s="141">
        <v>1.24</v>
      </c>
      <c r="CT9" s="141">
        <v>1.18</v>
      </c>
      <c r="CU9" s="141">
        <v>1.25</v>
      </c>
      <c r="CV9" s="141">
        <v>1.19</v>
      </c>
      <c r="CW9" s="141">
        <v>1.22</v>
      </c>
      <c r="CX9" s="141"/>
      <c r="CY9" s="74"/>
      <c r="CZ9" s="74"/>
      <c r="DA9" s="74"/>
      <c r="DB9" s="74"/>
      <c r="DC9" s="74"/>
      <c r="DD9" s="74"/>
      <c r="DE9" s="134">
        <f t="shared" ref="DE9:DE39" si="6">AVERAGE(CW9:DD9)</f>
        <v>1.22</v>
      </c>
      <c r="DF9" s="140"/>
      <c r="DG9" s="143"/>
      <c r="DH9" s="140"/>
      <c r="DI9" s="144">
        <v>3.2</v>
      </c>
      <c r="DJ9" s="74"/>
      <c r="DK9" s="74"/>
      <c r="DL9" s="74"/>
      <c r="DM9" s="74"/>
      <c r="DN9" s="74"/>
      <c r="DO9" s="74"/>
      <c r="DP9" s="134"/>
      <c r="DQ9" s="141">
        <v>3.3</v>
      </c>
      <c r="DR9" s="141">
        <v>2.8</v>
      </c>
      <c r="DS9" s="141">
        <v>2.8</v>
      </c>
      <c r="DT9" s="141">
        <v>3.2</v>
      </c>
      <c r="DU9" s="141">
        <v>2.8</v>
      </c>
      <c r="DV9" s="141"/>
      <c r="DW9" s="74">
        <v>3.9</v>
      </c>
      <c r="DX9" s="74"/>
      <c r="DY9" s="74"/>
      <c r="DZ9" s="74"/>
      <c r="EA9" s="10">
        <v>4.3</v>
      </c>
      <c r="EB9" s="74"/>
      <c r="EC9" s="134">
        <f t="shared" ref="EC9:EC40" si="7">AVERAGE(DU9:EB9)</f>
        <v>3.6666666666666665</v>
      </c>
    </row>
    <row r="10" spans="1:134" x14ac:dyDescent="0.25">
      <c r="A10" s="74" t="s">
        <v>5</v>
      </c>
      <c r="B10" s="12">
        <v>1246700</v>
      </c>
      <c r="C10" s="134">
        <v>3.93</v>
      </c>
      <c r="D10" s="135">
        <v>0.23</v>
      </c>
      <c r="E10" s="136">
        <v>6.8</v>
      </c>
      <c r="F10" s="15">
        <v>29784193</v>
      </c>
      <c r="G10" s="22">
        <f t="shared" si="0"/>
        <v>29.784192999999998</v>
      </c>
      <c r="H10" s="137">
        <v>38431</v>
      </c>
      <c r="I10" s="138">
        <f t="shared" si="1"/>
        <v>38.430999999999997</v>
      </c>
      <c r="J10" s="138">
        <v>77420</v>
      </c>
      <c r="K10" s="138">
        <f t="shared" si="2"/>
        <v>77.42</v>
      </c>
      <c r="L10" s="74">
        <v>2.4754635916604601</v>
      </c>
      <c r="M10" s="74">
        <v>2.5451382174176902</v>
      </c>
      <c r="N10" s="74">
        <v>2.6210123565575598</v>
      </c>
      <c r="O10" s="74">
        <v>2.7501956608034699</v>
      </c>
      <c r="P10" s="74">
        <v>2.9454293757732799</v>
      </c>
      <c r="Q10" s="74">
        <v>3.1650891626213999</v>
      </c>
      <c r="R10" s="74">
        <v>3.4076121839648499</v>
      </c>
      <c r="S10" s="74">
        <v>3.5825812789249301</v>
      </c>
      <c r="T10" s="74">
        <v>3.59477282373898</v>
      </c>
      <c r="U10" s="74">
        <v>3.4144623787542798</v>
      </c>
      <c r="V10" s="74">
        <v>3.1253862221630802</v>
      </c>
      <c r="W10" s="74">
        <v>2.7963905474271198</v>
      </c>
      <c r="X10" s="74">
        <v>2.5459252282503102</v>
      </c>
      <c r="Y10" s="74">
        <v>2.4489271475915899</v>
      </c>
      <c r="Z10" s="74">
        <v>2.55014678781155</v>
      </c>
      <c r="AA10" s="74">
        <v>2.77389694815475</v>
      </c>
      <c r="AB10" s="74">
        <v>3.0391581765854099</v>
      </c>
      <c r="AC10" s="74">
        <v>3.23300529276348</v>
      </c>
      <c r="AD10" s="74">
        <v>3.3021942954018701</v>
      </c>
      <c r="AE10" s="74">
        <v>3.2126193981626998</v>
      </c>
      <c r="AF10" s="74">
        <v>3.03205194986527</v>
      </c>
      <c r="AG10" s="74">
        <v>2.8262210529909799</v>
      </c>
      <c r="AH10" s="74">
        <v>2.6895296377191902</v>
      </c>
      <c r="AI10" s="74">
        <v>2.6701801167571899</v>
      </c>
      <c r="AJ10" s="74">
        <v>2.8001813634330399</v>
      </c>
      <c r="AK10" s="139">
        <f t="shared" si="3"/>
        <v>2.9419028478117775</v>
      </c>
      <c r="AL10" s="56" t="s">
        <v>5</v>
      </c>
      <c r="AM10" s="11">
        <v>3.0205012083160199</v>
      </c>
      <c r="AN10" s="74">
        <v>3.2524911210032599</v>
      </c>
      <c r="AO10" s="74">
        <v>3.4254062834091599</v>
      </c>
      <c r="AP10" s="74">
        <v>3.5275347446665299</v>
      </c>
      <c r="AQ10" s="74">
        <v>3.5397269382483199</v>
      </c>
      <c r="AR10" s="74">
        <v>3.4913875596481998</v>
      </c>
      <c r="AS10" s="74">
        <v>3.43418480908415</v>
      </c>
      <c r="AT10" s="74">
        <v>3.3900823584721498</v>
      </c>
      <c r="AU10" s="74">
        <v>3.34009773184196</v>
      </c>
      <c r="AV10" s="74">
        <v>3.2881107450101998</v>
      </c>
      <c r="AW10" s="74">
        <v>3.2359495458744898</v>
      </c>
      <c r="AX10" s="74">
        <v>3.17858188541569</v>
      </c>
      <c r="AY10" s="74">
        <v>3.3315674132514199</v>
      </c>
      <c r="AZ10" s="74">
        <v>3.3062045631603501</v>
      </c>
      <c r="BA10" s="74">
        <v>3.2695524057204599</v>
      </c>
      <c r="BB10" s="10">
        <v>3.4280206704652301</v>
      </c>
      <c r="BC10" s="10">
        <v>3.3675721310693199</v>
      </c>
      <c r="BD10" s="10">
        <v>3.3135073346852701</v>
      </c>
      <c r="BE10" s="139">
        <f t="shared" si="4"/>
        <v>3.3599987200603625</v>
      </c>
      <c r="BF10" s="140">
        <v>19.128</v>
      </c>
      <c r="BG10" s="141">
        <v>48.987000000000002</v>
      </c>
      <c r="BH10" s="142">
        <v>64.84</v>
      </c>
      <c r="BI10" s="140">
        <v>46.244758605957003</v>
      </c>
      <c r="BJ10" s="141">
        <v>47.6334037780762</v>
      </c>
      <c r="BK10" s="143">
        <v>46.81</v>
      </c>
      <c r="BL10" s="140">
        <v>51.063541412353501</v>
      </c>
      <c r="BM10" s="141">
        <v>49.895912170410199</v>
      </c>
      <c r="BN10" s="217">
        <v>50.7875838704107</v>
      </c>
      <c r="BO10" s="140">
        <v>2.69169950485229</v>
      </c>
      <c r="BP10" s="141">
        <v>2.4706838130950901</v>
      </c>
      <c r="BQ10" s="143">
        <v>2.4045539860690499</v>
      </c>
      <c r="BR10" s="141">
        <v>52.326000000000001</v>
      </c>
      <c r="BS10" s="141">
        <v>52.088999999999999</v>
      </c>
      <c r="BT10" s="141">
        <v>51.923999999999999</v>
      </c>
      <c r="BU10" s="141">
        <v>51.838999999999999</v>
      </c>
      <c r="BV10" s="141">
        <v>51.835000000000001</v>
      </c>
      <c r="BW10" s="141">
        <v>51.904000000000003</v>
      </c>
      <c r="BX10" s="134">
        <f t="shared" ref="BX10:BX39" si="8">AVERAGE(BR10:BW10)</f>
        <v>51.986166666666662</v>
      </c>
      <c r="BY10" s="141">
        <v>48.825000000000003</v>
      </c>
      <c r="BZ10" s="141">
        <v>48.33</v>
      </c>
      <c r="CA10" s="141">
        <v>47.738999999999997</v>
      </c>
      <c r="CB10" s="141">
        <v>47.063000000000002</v>
      </c>
      <c r="CC10" s="141">
        <v>46.326999999999998</v>
      </c>
      <c r="CD10" s="141">
        <v>45.566000000000003</v>
      </c>
      <c r="CE10" s="74">
        <v>46.499000000000002</v>
      </c>
      <c r="CF10" s="74">
        <v>45.984999999999999</v>
      </c>
      <c r="CG10" s="74">
        <v>45.482999999999997</v>
      </c>
      <c r="CH10" s="123">
        <v>42.320999999999998</v>
      </c>
      <c r="CI10" s="123">
        <v>41.819000000000003</v>
      </c>
      <c r="CJ10" s="123">
        <v>41.347000000000001</v>
      </c>
      <c r="CK10" s="134">
        <f t="shared" si="5"/>
        <v>44.418375000000005</v>
      </c>
      <c r="CL10" s="141">
        <v>7.3010000000000002</v>
      </c>
      <c r="CM10" s="141">
        <v>7.2640000000000002</v>
      </c>
      <c r="CN10" s="141">
        <v>7.2320000000000002</v>
      </c>
      <c r="CO10" s="141">
        <v>7.2080000000000002</v>
      </c>
      <c r="CP10" s="141">
        <v>7.1920000000000002</v>
      </c>
      <c r="CQ10" s="141">
        <v>7.1849999999999996</v>
      </c>
      <c r="CR10" s="134">
        <f t="shared" ref="CR10:CR25" si="9">AVERAGE(CL10:CQ10)</f>
        <v>7.2303333333333342</v>
      </c>
      <c r="CS10" s="141">
        <v>6.5979999999999999</v>
      </c>
      <c r="CT10" s="141">
        <v>6.5229999999999997</v>
      </c>
      <c r="CU10" s="141">
        <v>6.4340000000000002</v>
      </c>
      <c r="CV10" s="141">
        <v>6.3310000000000004</v>
      </c>
      <c r="CW10" s="141">
        <v>6.218</v>
      </c>
      <c r="CX10" s="141">
        <v>6.0990000000000002</v>
      </c>
      <c r="CY10" s="74">
        <v>6.2510000000000003</v>
      </c>
      <c r="CZ10" s="74">
        <v>6.165</v>
      </c>
      <c r="DA10" s="74">
        <v>6.08</v>
      </c>
      <c r="DB10" s="10">
        <v>5.766</v>
      </c>
      <c r="DC10" s="10">
        <v>5.694</v>
      </c>
      <c r="DD10" s="10">
        <v>5.6230000000000002</v>
      </c>
      <c r="DE10" s="134">
        <f t="shared" si="6"/>
        <v>5.9870000000000001</v>
      </c>
      <c r="DF10" s="140">
        <v>38.975804878048784</v>
      </c>
      <c r="DG10" s="143">
        <v>61.808999999999997</v>
      </c>
      <c r="DH10" s="140"/>
      <c r="DI10" s="144">
        <v>53.8</v>
      </c>
      <c r="DJ10" s="74">
        <v>27.448</v>
      </c>
      <c r="DK10" s="74">
        <v>26.988</v>
      </c>
      <c r="DL10" s="74">
        <v>26.545999999999999</v>
      </c>
      <c r="DM10" s="74">
        <v>26.128</v>
      </c>
      <c r="DN10" s="74">
        <v>25.741</v>
      </c>
      <c r="DO10" s="74">
        <v>25.393999999999998</v>
      </c>
      <c r="DP10" s="134">
        <f t="shared" ref="DP10:DP39" si="10">AVERAGE(DJ10:DO10)</f>
        <v>26.374166666666667</v>
      </c>
      <c r="DQ10" s="141">
        <v>16.257000000000001</v>
      </c>
      <c r="DR10" s="141">
        <v>15.906000000000001</v>
      </c>
      <c r="DS10" s="141">
        <v>15.565</v>
      </c>
      <c r="DT10" s="141">
        <v>15.227</v>
      </c>
      <c r="DU10" s="141">
        <v>14.887</v>
      </c>
      <c r="DV10" s="141">
        <v>14.547000000000001</v>
      </c>
      <c r="DW10" s="74">
        <v>14.329000000000001</v>
      </c>
      <c r="DX10" s="74">
        <v>14.021000000000001</v>
      </c>
      <c r="DY10" s="74">
        <v>13.72</v>
      </c>
      <c r="DZ10" s="10">
        <v>8.6829999999999998</v>
      </c>
      <c r="EA10" s="10">
        <v>8.5129999999999999</v>
      </c>
      <c r="EB10" s="10">
        <v>8.3719999999999999</v>
      </c>
      <c r="EC10" s="134">
        <f t="shared" si="7"/>
        <v>12.134000000000002</v>
      </c>
    </row>
    <row r="11" spans="1:134" x14ac:dyDescent="0.25">
      <c r="A11" s="74" t="s">
        <v>6</v>
      </c>
      <c r="B11" s="12">
        <v>440</v>
      </c>
      <c r="C11" s="134">
        <v>9.09</v>
      </c>
      <c r="D11" s="135">
        <v>0.27</v>
      </c>
      <c r="E11" s="136">
        <v>0.1</v>
      </c>
      <c r="F11" s="15">
        <v>102012</v>
      </c>
      <c r="G11" s="22">
        <f t="shared" si="0"/>
        <v>0.10201200000000001</v>
      </c>
      <c r="H11" s="137">
        <v>110</v>
      </c>
      <c r="I11" s="138">
        <f t="shared" si="1"/>
        <v>0.11</v>
      </c>
      <c r="J11" s="138">
        <v>111</v>
      </c>
      <c r="K11" s="138">
        <f t="shared" si="2"/>
        <v>0.111</v>
      </c>
      <c r="L11" s="74">
        <v>0.867250265503138</v>
      </c>
      <c r="M11" s="74">
        <v>0.76096314267437404</v>
      </c>
      <c r="N11" s="74">
        <v>0.62997958431769696</v>
      </c>
      <c r="O11" s="74">
        <v>0.40502858590396601</v>
      </c>
      <c r="P11" s="74">
        <v>6.3802187034724206E-2</v>
      </c>
      <c r="Q11" s="74">
        <v>-0.35781769615389097</v>
      </c>
      <c r="R11" s="74">
        <v>-0.78686027650402701</v>
      </c>
      <c r="S11" s="74">
        <v>-1.1535816462164199</v>
      </c>
      <c r="T11" s="74">
        <v>-1.44917369445503</v>
      </c>
      <c r="U11" s="74">
        <v>-1.62441174320751</v>
      </c>
      <c r="V11" s="74">
        <v>-1.68773377216314</v>
      </c>
      <c r="W11" s="74">
        <v>-1.7476604966870199</v>
      </c>
      <c r="X11" s="74">
        <v>-1.7503901528871599</v>
      </c>
      <c r="Y11" s="74">
        <v>-1.5013533660071801</v>
      </c>
      <c r="Z11" s="74">
        <v>-0.91723867042711305</v>
      </c>
      <c r="AA11" s="74">
        <v>-9.8487975476126005E-2</v>
      </c>
      <c r="AB11" s="74">
        <v>0.81404590527279896</v>
      </c>
      <c r="AC11" s="74">
        <v>1.6242430721324099</v>
      </c>
      <c r="AD11" s="74">
        <v>2.2354440556867998</v>
      </c>
      <c r="AE11" s="74">
        <v>2.55991089839929</v>
      </c>
      <c r="AF11" s="74">
        <v>2.66733876439022</v>
      </c>
      <c r="AG11" s="74">
        <v>2.7362198818592001</v>
      </c>
      <c r="AH11" s="74">
        <v>2.7894029701563401</v>
      </c>
      <c r="AI11" s="74">
        <v>2.6961848432651099</v>
      </c>
      <c r="AJ11" s="74">
        <v>2.44276590690981</v>
      </c>
      <c r="AK11" s="139">
        <f t="shared" si="3"/>
        <v>0.40871482293285055</v>
      </c>
      <c r="AL11" s="56" t="s">
        <v>6</v>
      </c>
      <c r="AM11" s="11">
        <v>2.09131241559332</v>
      </c>
      <c r="AN11" s="74">
        <v>1.6907566599121999</v>
      </c>
      <c r="AO11" s="74">
        <v>1.33082051169724</v>
      </c>
      <c r="AP11" s="74">
        <v>1.08617022209144</v>
      </c>
      <c r="AQ11" s="74">
        <v>1.0011029237043301</v>
      </c>
      <c r="AR11" s="74">
        <v>1.0311566078039001</v>
      </c>
      <c r="AS11" s="74">
        <v>1.0865482245131399</v>
      </c>
      <c r="AT11" s="74">
        <v>1.10805117863925</v>
      </c>
      <c r="AU11" s="74">
        <v>1.12168767637074</v>
      </c>
      <c r="AV11" s="74">
        <v>1.10808653791995</v>
      </c>
      <c r="AW11" s="74">
        <v>1.07531016020298</v>
      </c>
      <c r="AX11" s="74">
        <v>1.0479897494063799</v>
      </c>
      <c r="AY11" s="74">
        <v>1.0348753070544101</v>
      </c>
      <c r="AZ11" s="74">
        <v>1.0231639517146101</v>
      </c>
      <c r="BA11" s="74">
        <v>1.01170114102671</v>
      </c>
      <c r="BB11" s="10">
        <v>1.05434632980079</v>
      </c>
      <c r="BC11" s="10">
        <v>1.0354223704113401</v>
      </c>
      <c r="BD11" s="10">
        <v>1.0336340333283001</v>
      </c>
      <c r="BE11" s="139">
        <f t="shared" si="4"/>
        <v>1.1106366815057478</v>
      </c>
      <c r="BF11" s="140">
        <v>34.216999999999999</v>
      </c>
      <c r="BG11" s="141">
        <v>32.127000000000002</v>
      </c>
      <c r="BH11" s="142">
        <v>24.71</v>
      </c>
      <c r="BI11" s="140">
        <v>37.728328704833999</v>
      </c>
      <c r="BJ11" s="141">
        <v>29.219039916992202</v>
      </c>
      <c r="BK11" s="143">
        <v>23.89</v>
      </c>
      <c r="BL11" s="140">
        <v>57.750568389892599</v>
      </c>
      <c r="BM11" s="141">
        <v>63.701576232910199</v>
      </c>
      <c r="BN11" s="217">
        <v>69.173234521428896</v>
      </c>
      <c r="BO11" s="140">
        <v>4.5211038589477504</v>
      </c>
      <c r="BP11" s="141">
        <v>7.0793838500976598</v>
      </c>
      <c r="BQ11" s="143">
        <v>6.9325177430106297</v>
      </c>
      <c r="BR11" s="141">
        <v>29.574000000000002</v>
      </c>
      <c r="BS11" s="141">
        <v>28.545999999999999</v>
      </c>
      <c r="BT11" s="141">
        <v>27.292999999999999</v>
      </c>
      <c r="BU11" s="141">
        <v>25.870999999999999</v>
      </c>
      <c r="BV11" s="141">
        <v>24.347999999999999</v>
      </c>
      <c r="BW11" s="141">
        <v>22.837</v>
      </c>
      <c r="BX11" s="134">
        <f t="shared" si="8"/>
        <v>26.4115</v>
      </c>
      <c r="BY11" s="141">
        <v>18.213999999999999</v>
      </c>
      <c r="BZ11" s="141">
        <v>17.847999999999999</v>
      </c>
      <c r="CA11" s="141">
        <v>17.513000000000002</v>
      </c>
      <c r="CB11" s="141">
        <v>17.216000000000001</v>
      </c>
      <c r="CC11" s="141">
        <v>16.966000000000001</v>
      </c>
      <c r="CD11" s="141">
        <v>16.763000000000002</v>
      </c>
      <c r="CE11" s="74">
        <v>16.594000000000001</v>
      </c>
      <c r="CF11" s="74">
        <v>16.446999999999999</v>
      </c>
      <c r="CG11" s="74">
        <v>16.318999999999999</v>
      </c>
      <c r="CH11" s="123">
        <v>16.367000000000001</v>
      </c>
      <c r="CI11" s="123">
        <v>16.225000000000001</v>
      </c>
      <c r="CJ11" s="123">
        <v>16.088999999999999</v>
      </c>
      <c r="CK11" s="134">
        <f t="shared" si="5"/>
        <v>16.471250000000001</v>
      </c>
      <c r="CL11" s="141">
        <v>3.6840000000000002</v>
      </c>
      <c r="CM11" s="141">
        <v>3.5169999999999999</v>
      </c>
      <c r="CN11" s="141">
        <v>3.3279999999999998</v>
      </c>
      <c r="CO11" s="141">
        <v>3.1219999999999999</v>
      </c>
      <c r="CP11" s="141">
        <v>2.9079999999999999</v>
      </c>
      <c r="CQ11" s="141">
        <v>2.7010000000000001</v>
      </c>
      <c r="CR11" s="134">
        <f t="shared" si="9"/>
        <v>3.2100000000000004</v>
      </c>
      <c r="CS11" s="141">
        <v>2.2029999999999998</v>
      </c>
      <c r="CT11" s="141">
        <v>2.1829999999999998</v>
      </c>
      <c r="CU11" s="141">
        <v>2.1640000000000001</v>
      </c>
      <c r="CV11" s="141">
        <v>2.1459999999999999</v>
      </c>
      <c r="CW11" s="141">
        <v>2.13</v>
      </c>
      <c r="CX11" s="141">
        <v>2.1150000000000002</v>
      </c>
      <c r="CY11" s="74">
        <v>2.1019999999999999</v>
      </c>
      <c r="CZ11" s="74">
        <v>2.0880000000000001</v>
      </c>
      <c r="DA11" s="74">
        <v>2.0750000000000002</v>
      </c>
      <c r="DB11" s="10">
        <v>2.0630000000000002</v>
      </c>
      <c r="DC11" s="10">
        <v>2.0510000000000002</v>
      </c>
      <c r="DD11" s="10">
        <v>2.04</v>
      </c>
      <c r="DE11" s="134">
        <f t="shared" si="6"/>
        <v>2.0829999999999997</v>
      </c>
      <c r="DF11" s="140">
        <v>67.130073170731706</v>
      </c>
      <c r="DG11" s="143">
        <v>76.519000000000005</v>
      </c>
      <c r="DH11" s="140"/>
      <c r="DI11" s="144">
        <v>5.4</v>
      </c>
      <c r="DJ11" s="74">
        <v>7.2629999999999999</v>
      </c>
      <c r="DK11" s="74">
        <v>7.0839999999999996</v>
      </c>
      <c r="DL11" s="74">
        <v>6.915</v>
      </c>
      <c r="DM11" s="74">
        <v>6.76</v>
      </c>
      <c r="DN11" s="74">
        <v>6.6219999999999999</v>
      </c>
      <c r="DO11" s="74">
        <v>6.5069999999999997</v>
      </c>
      <c r="DP11" s="134">
        <f t="shared" si="10"/>
        <v>6.8584999999999994</v>
      </c>
      <c r="DQ11" s="141">
        <v>6.4249999999999998</v>
      </c>
      <c r="DR11" s="141">
        <v>6.391</v>
      </c>
      <c r="DS11" s="141">
        <v>6.3529999999999998</v>
      </c>
      <c r="DT11" s="141">
        <v>6.3109999999999999</v>
      </c>
      <c r="DU11" s="141">
        <v>6.266</v>
      </c>
      <c r="DV11" s="141">
        <v>6.218</v>
      </c>
      <c r="DW11" s="74">
        <v>6.18</v>
      </c>
      <c r="DX11" s="74">
        <v>6.1420000000000003</v>
      </c>
      <c r="DY11" s="74">
        <v>6.1109999999999998</v>
      </c>
      <c r="DZ11" s="10">
        <v>5.7939999999999996</v>
      </c>
      <c r="EA11" s="10">
        <v>5.7880000000000003</v>
      </c>
      <c r="EB11" s="10">
        <v>5.7910000000000004</v>
      </c>
      <c r="EC11" s="134">
        <f t="shared" si="7"/>
        <v>6.036249999999999</v>
      </c>
    </row>
    <row r="12" spans="1:134" x14ac:dyDescent="0.25">
      <c r="A12" s="74" t="s">
        <v>7</v>
      </c>
      <c r="B12" s="12">
        <v>2736690</v>
      </c>
      <c r="C12" s="134">
        <v>14.32</v>
      </c>
      <c r="D12" s="135">
        <v>0.37</v>
      </c>
      <c r="E12" s="136">
        <v>26</v>
      </c>
      <c r="F12" s="15">
        <v>44271041</v>
      </c>
      <c r="G12" s="22">
        <f t="shared" si="0"/>
        <v>44.271040999999997</v>
      </c>
      <c r="H12" s="137">
        <v>47480</v>
      </c>
      <c r="I12" s="138">
        <f t="shared" si="1"/>
        <v>47.48</v>
      </c>
      <c r="J12" s="138">
        <v>54894</v>
      </c>
      <c r="K12" s="138">
        <f t="shared" si="2"/>
        <v>54.893999999999998</v>
      </c>
      <c r="L12" s="74">
        <v>1.6393823723899901</v>
      </c>
      <c r="M12" s="74">
        <v>1.5732326353516299</v>
      </c>
      <c r="N12" s="74">
        <v>1.5211146878938999</v>
      </c>
      <c r="O12" s="74">
        <v>1.48879727716637</v>
      </c>
      <c r="P12" s="74">
        <v>1.48497201062832</v>
      </c>
      <c r="Q12" s="74">
        <v>1.5002481161057899</v>
      </c>
      <c r="R12" s="74">
        <v>1.5175376539487</v>
      </c>
      <c r="S12" s="74">
        <v>1.5257583571720601</v>
      </c>
      <c r="T12" s="74">
        <v>1.52793396475286</v>
      </c>
      <c r="U12" s="74">
        <v>1.5210847310479001</v>
      </c>
      <c r="V12" s="74">
        <v>1.5071769123001599</v>
      </c>
      <c r="W12" s="74">
        <v>1.49196462287342</v>
      </c>
      <c r="X12" s="74">
        <v>1.47653032662839</v>
      </c>
      <c r="Y12" s="74">
        <v>1.4565593295286401</v>
      </c>
      <c r="Z12" s="74">
        <v>1.4315665942659399</v>
      </c>
      <c r="AA12" s="74">
        <v>1.4028010856828601</v>
      </c>
      <c r="AB12" s="74">
        <v>1.37085718746776</v>
      </c>
      <c r="AC12" s="74">
        <v>1.3382655733089099</v>
      </c>
      <c r="AD12" s="74">
        <v>1.3074460780997399</v>
      </c>
      <c r="AE12" s="74">
        <v>1.27967734045598</v>
      </c>
      <c r="AF12" s="74">
        <v>1.2532570954250299</v>
      </c>
      <c r="AG12" s="74">
        <v>1.22945622416939</v>
      </c>
      <c r="AH12" s="74">
        <v>1.20277375319756</v>
      </c>
      <c r="AI12" s="74">
        <v>1.16592769365226</v>
      </c>
      <c r="AJ12" s="74">
        <v>1.1159417360069299</v>
      </c>
      <c r="AK12" s="139">
        <f t="shared" si="3"/>
        <v>1.4132105343808197</v>
      </c>
      <c r="AL12" s="56" t="s">
        <v>7</v>
      </c>
      <c r="AM12" s="11">
        <v>1.05836337393896</v>
      </c>
      <c r="AN12" s="74">
        <v>0.99842250708081803</v>
      </c>
      <c r="AO12" s="74">
        <v>0.94574727830230798</v>
      </c>
      <c r="AP12" s="74">
        <v>0.90708365426389803</v>
      </c>
      <c r="AQ12" s="74">
        <v>0.887188811051699</v>
      </c>
      <c r="AR12" s="74">
        <v>0.88121629285441505</v>
      </c>
      <c r="AS12" s="74">
        <v>0.87863305865085906</v>
      </c>
      <c r="AT12" s="74">
        <v>0.87445086267832295</v>
      </c>
      <c r="AU12" s="74">
        <v>0.87264740538290597</v>
      </c>
      <c r="AV12" s="74">
        <v>0.872174170113582</v>
      </c>
      <c r="AW12" s="74">
        <v>0.87212570164285896</v>
      </c>
      <c r="AX12" s="74">
        <v>0.874237510412883</v>
      </c>
      <c r="AY12" s="74">
        <v>1.0498092614326899</v>
      </c>
      <c r="AZ12" s="74">
        <v>1.04706505456002</v>
      </c>
      <c r="BA12" s="74">
        <v>1.03305555285726</v>
      </c>
      <c r="BB12" s="10">
        <v>1.00985496040526</v>
      </c>
      <c r="BC12" s="10">
        <v>0.98474190564783903</v>
      </c>
      <c r="BD12" s="10">
        <v>0.96146530564865995</v>
      </c>
      <c r="BE12" s="139">
        <f t="shared" si="4"/>
        <v>0.93823054664625172</v>
      </c>
      <c r="BF12" s="140">
        <v>80.968999999999994</v>
      </c>
      <c r="BG12" s="141">
        <v>90.125</v>
      </c>
      <c r="BH12" s="142">
        <v>91.75</v>
      </c>
      <c r="BI12" s="140">
        <v>29.194475173950199</v>
      </c>
      <c r="BJ12" s="141">
        <v>27.924699783325199</v>
      </c>
      <c r="BK12" s="143">
        <v>24.89</v>
      </c>
      <c r="BL12" s="140">
        <v>63.151905059814503</v>
      </c>
      <c r="BM12" s="141">
        <v>62.136650085449197</v>
      </c>
      <c r="BN12" s="217">
        <v>63.916238156676698</v>
      </c>
      <c r="BO12" s="140">
        <v>7.6536211967468297</v>
      </c>
      <c r="BP12" s="141">
        <v>9.9386510848999006</v>
      </c>
      <c r="BQ12" s="143">
        <v>11.1984468582973</v>
      </c>
      <c r="BR12" s="141">
        <v>22.741</v>
      </c>
      <c r="BS12" s="141">
        <v>23</v>
      </c>
      <c r="BT12" s="141">
        <v>23.366</v>
      </c>
      <c r="BU12" s="141">
        <v>23.812999999999999</v>
      </c>
      <c r="BV12" s="141">
        <v>24.3</v>
      </c>
      <c r="BW12" s="141">
        <v>24.754999999999999</v>
      </c>
      <c r="BX12" s="134">
        <f t="shared" si="8"/>
        <v>23.662499999999998</v>
      </c>
      <c r="BY12" s="141">
        <v>17.564</v>
      </c>
      <c r="BZ12" s="141">
        <v>17.481000000000002</v>
      </c>
      <c r="CA12" s="141">
        <v>17.396000000000001</v>
      </c>
      <c r="CB12" s="141">
        <v>17.300999999999998</v>
      </c>
      <c r="CC12" s="141">
        <v>17.187999999999999</v>
      </c>
      <c r="CD12" s="141">
        <v>17.056999999999999</v>
      </c>
      <c r="CE12" s="74">
        <v>17.873999999999999</v>
      </c>
      <c r="CF12" s="74">
        <v>17.716000000000001</v>
      </c>
      <c r="CG12" s="74">
        <v>17.544</v>
      </c>
      <c r="CH12" s="123">
        <v>17.367000000000001</v>
      </c>
      <c r="CI12" s="123">
        <v>17.172000000000001</v>
      </c>
      <c r="CJ12" s="123">
        <v>16.975000000000001</v>
      </c>
      <c r="CK12" s="134">
        <f t="shared" si="5"/>
        <v>17.361625</v>
      </c>
      <c r="CL12" s="141">
        <v>3.073</v>
      </c>
      <c r="CM12" s="141">
        <v>3.1040000000000001</v>
      </c>
      <c r="CN12" s="141">
        <v>3.1480000000000001</v>
      </c>
      <c r="CO12" s="141">
        <v>3.2029999999999998</v>
      </c>
      <c r="CP12" s="141">
        <v>3.2639999999999998</v>
      </c>
      <c r="CQ12" s="141">
        <v>3.3210000000000002</v>
      </c>
      <c r="CR12" s="134">
        <f t="shared" si="9"/>
        <v>3.1854999999999998</v>
      </c>
      <c r="CS12" s="141">
        <v>2.2679999999999998</v>
      </c>
      <c r="CT12" s="141">
        <v>2.254</v>
      </c>
      <c r="CU12" s="141">
        <v>2.2410000000000001</v>
      </c>
      <c r="CV12" s="141">
        <v>2.2280000000000002</v>
      </c>
      <c r="CW12" s="141">
        <v>2.2149999999999999</v>
      </c>
      <c r="CX12" s="141">
        <v>2.2010000000000001</v>
      </c>
      <c r="CY12" s="74">
        <v>2.347</v>
      </c>
      <c r="CZ12" s="74">
        <v>2.335</v>
      </c>
      <c r="DA12" s="74">
        <v>2.3220000000000001</v>
      </c>
      <c r="DB12" s="10">
        <v>2.3079999999999998</v>
      </c>
      <c r="DC12" s="10">
        <v>2.2930000000000001</v>
      </c>
      <c r="DD12" s="10">
        <v>2.2770000000000001</v>
      </c>
      <c r="DE12" s="134">
        <f t="shared" si="6"/>
        <v>2.2872499999999998</v>
      </c>
      <c r="DF12" s="140">
        <v>68.047951219512214</v>
      </c>
      <c r="DG12" s="143">
        <v>76.738</v>
      </c>
      <c r="DH12" s="140">
        <v>52.7</v>
      </c>
      <c r="DI12" s="144">
        <v>9.1999999999999993</v>
      </c>
      <c r="DJ12" s="74">
        <v>9.0359999999999996</v>
      </c>
      <c r="DK12" s="74">
        <v>9.0210000000000008</v>
      </c>
      <c r="DL12" s="74">
        <v>9.0050000000000008</v>
      </c>
      <c r="DM12" s="74">
        <v>8.9890000000000008</v>
      </c>
      <c r="DN12" s="74">
        <v>8.9740000000000002</v>
      </c>
      <c r="DO12" s="74">
        <v>8.9559999999999995</v>
      </c>
      <c r="DP12" s="134">
        <f t="shared" si="10"/>
        <v>8.9968333333333348</v>
      </c>
      <c r="DQ12" s="141">
        <v>7.7530000000000001</v>
      </c>
      <c r="DR12" s="141">
        <v>7.7439999999999998</v>
      </c>
      <c r="DS12" s="141">
        <v>7.7380000000000004</v>
      </c>
      <c r="DT12" s="141">
        <v>7.7320000000000002</v>
      </c>
      <c r="DU12" s="141">
        <v>7.7279999999999998</v>
      </c>
      <c r="DV12" s="141">
        <v>7.7240000000000002</v>
      </c>
      <c r="DW12" s="74">
        <v>7.6020000000000003</v>
      </c>
      <c r="DX12" s="74">
        <v>7.5839999999999996</v>
      </c>
      <c r="DY12" s="74">
        <v>7.5659999999999998</v>
      </c>
      <c r="DZ12" s="10">
        <v>7.57</v>
      </c>
      <c r="EA12" s="10">
        <v>7.5640000000000001</v>
      </c>
      <c r="EB12" s="10">
        <v>7.56</v>
      </c>
      <c r="EC12" s="134">
        <f t="shared" si="7"/>
        <v>7.6122500000000004</v>
      </c>
    </row>
    <row r="13" spans="1:134" x14ac:dyDescent="0.25">
      <c r="A13" s="74" t="s">
        <v>8</v>
      </c>
      <c r="B13" s="12">
        <v>28470</v>
      </c>
      <c r="C13" s="134">
        <v>15.68</v>
      </c>
      <c r="D13" s="135">
        <v>2.04</v>
      </c>
      <c r="E13" s="136">
        <v>2.8</v>
      </c>
      <c r="F13" s="15">
        <v>2930450</v>
      </c>
      <c r="G13" s="22">
        <f t="shared" si="0"/>
        <v>2.93045</v>
      </c>
      <c r="H13" s="137">
        <v>2934</v>
      </c>
      <c r="I13" s="138">
        <f t="shared" si="1"/>
        <v>2.9340000000000002</v>
      </c>
      <c r="J13" s="138">
        <v>2816</v>
      </c>
      <c r="K13" s="138">
        <f t="shared" si="2"/>
        <v>2.8159999999999998</v>
      </c>
      <c r="L13" s="74">
        <v>2.1157250611078502</v>
      </c>
      <c r="M13" s="74">
        <v>2.0034370816811098</v>
      </c>
      <c r="N13" s="74">
        <v>1.9017884944646399</v>
      </c>
      <c r="O13" s="74">
        <v>1.8136003273354999</v>
      </c>
      <c r="P13" s="74">
        <v>1.7431019697254899</v>
      </c>
      <c r="Q13" s="74">
        <v>1.68494989656613</v>
      </c>
      <c r="R13" s="74">
        <v>1.5888045287813399</v>
      </c>
      <c r="S13" s="74">
        <v>1.4827141611075501</v>
      </c>
      <c r="T13" s="74">
        <v>1.4407699123077899</v>
      </c>
      <c r="U13" s="74">
        <v>1.4824074859084799</v>
      </c>
      <c r="V13" s="74">
        <v>1.5561219943210101</v>
      </c>
      <c r="W13" s="74">
        <v>1.7033343122303399</v>
      </c>
      <c r="X13" s="74">
        <v>1.7668053025699599</v>
      </c>
      <c r="Y13" s="74">
        <v>1.53243195844179</v>
      </c>
      <c r="Z13" s="74">
        <v>0.91536928068728696</v>
      </c>
      <c r="AA13" s="74">
        <v>5.5732592239106801E-2</v>
      </c>
      <c r="AB13" s="74">
        <v>-0.92915011000245096</v>
      </c>
      <c r="AC13" s="74">
        <v>-1.79321951989429</v>
      </c>
      <c r="AD13" s="74">
        <v>-2.3412716297039</v>
      </c>
      <c r="AE13" s="74">
        <v>-2.3945467616116098</v>
      </c>
      <c r="AF13" s="74">
        <v>-2.05039613077472</v>
      </c>
      <c r="AG13" s="74">
        <v>-1.5554831818908601</v>
      </c>
      <c r="AH13" s="74">
        <v>-1.13366967730159</v>
      </c>
      <c r="AI13" s="74">
        <v>-0.79013499396507303</v>
      </c>
      <c r="AJ13" s="74">
        <v>-0.61668262183913602</v>
      </c>
      <c r="AK13" s="139">
        <f t="shared" si="3"/>
        <v>0.44730158929966973</v>
      </c>
      <c r="AL13" s="56" t="s">
        <v>8</v>
      </c>
      <c r="AM13" s="11">
        <v>-0.57446626477596396</v>
      </c>
      <c r="AN13" s="74">
        <v>-0.52600667103333698</v>
      </c>
      <c r="AO13" s="74">
        <v>-0.424368759674222</v>
      </c>
      <c r="AP13" s="74">
        <v>-0.36067567243950299</v>
      </c>
      <c r="AQ13" s="74">
        <v>-0.34247942142049198</v>
      </c>
      <c r="AR13" s="74">
        <v>-0.35543046694250202</v>
      </c>
      <c r="AS13" s="74">
        <v>-0.39901492462886301</v>
      </c>
      <c r="AT13" s="74">
        <v>-0.43482297914778401</v>
      </c>
      <c r="AU13" s="74">
        <v>-0.41539297283964699</v>
      </c>
      <c r="AV13" s="74">
        <v>-0.31397812609826498</v>
      </c>
      <c r="AW13" s="74">
        <v>-0.15705582620257799</v>
      </c>
      <c r="AX13" s="74">
        <v>2.1053995478289199E-2</v>
      </c>
      <c r="AY13" s="74">
        <v>0.34828281165541802</v>
      </c>
      <c r="AZ13" s="74">
        <v>0.46404666047691201</v>
      </c>
      <c r="BA13" s="74">
        <v>0.46552917137696798</v>
      </c>
      <c r="BB13" s="10">
        <v>0.36852821208883901</v>
      </c>
      <c r="BC13" s="10">
        <v>0.26930228817551599</v>
      </c>
      <c r="BD13" s="10">
        <v>0.192442213171759</v>
      </c>
      <c r="BE13" s="139">
        <f t="shared" si="4"/>
        <v>-9.4120027529617123E-2</v>
      </c>
      <c r="BF13" s="140">
        <v>63.610999999999997</v>
      </c>
      <c r="BG13" s="141">
        <v>64.665999999999997</v>
      </c>
      <c r="BH13" s="142">
        <v>63.1</v>
      </c>
      <c r="BI13" s="140">
        <v>34.340702056884801</v>
      </c>
      <c r="BJ13" s="141">
        <v>25.860521316528299</v>
      </c>
      <c r="BK13" s="143">
        <v>20.010000000000002</v>
      </c>
      <c r="BL13" s="140">
        <v>59.847469329833999</v>
      </c>
      <c r="BM13" s="141">
        <v>64.145065307617202</v>
      </c>
      <c r="BN13" s="217">
        <v>68.760872903478997</v>
      </c>
      <c r="BO13" s="140">
        <v>5.8118309974670401</v>
      </c>
      <c r="BP13" s="141">
        <v>9.9944152832031303</v>
      </c>
      <c r="BQ13" s="143">
        <v>11.2324728284052</v>
      </c>
      <c r="BR13" s="141">
        <v>22.826000000000001</v>
      </c>
      <c r="BS13" s="141">
        <v>22.448</v>
      </c>
      <c r="BT13" s="141">
        <v>22.263999999999999</v>
      </c>
      <c r="BU13" s="141">
        <v>22.161999999999999</v>
      </c>
      <c r="BV13" s="141">
        <v>22.099</v>
      </c>
      <c r="BW13" s="141">
        <v>22.053000000000001</v>
      </c>
      <c r="BX13" s="134">
        <f t="shared" si="8"/>
        <v>22.308666666666667</v>
      </c>
      <c r="BY13" s="141">
        <v>14.151999999999999</v>
      </c>
      <c r="BZ13" s="141">
        <v>14.201000000000001</v>
      </c>
      <c r="CA13" s="141">
        <v>14.218999999999999</v>
      </c>
      <c r="CB13" s="141">
        <v>14.201000000000001</v>
      </c>
      <c r="CC13" s="141">
        <v>14.14</v>
      </c>
      <c r="CD13" s="141">
        <v>14.032999999999999</v>
      </c>
      <c r="CE13" s="74">
        <v>13.474</v>
      </c>
      <c r="CF13" s="74">
        <v>13.308</v>
      </c>
      <c r="CG13" s="74">
        <v>13.157</v>
      </c>
      <c r="CH13" s="10">
        <v>13.808</v>
      </c>
      <c r="CI13" s="10">
        <v>13.456</v>
      </c>
      <c r="CJ13" s="10">
        <v>13.092000000000001</v>
      </c>
      <c r="CK13" s="134">
        <f t="shared" si="5"/>
        <v>13.558500000000002</v>
      </c>
      <c r="CL13" s="141">
        <v>3.2080000000000002</v>
      </c>
      <c r="CM13" s="141">
        <v>3.1179999999999999</v>
      </c>
      <c r="CN13" s="141">
        <v>3.032</v>
      </c>
      <c r="CO13" s="141">
        <v>2.9420000000000002</v>
      </c>
      <c r="CP13" s="141">
        <v>2.8460000000000001</v>
      </c>
      <c r="CQ13" s="141">
        <v>2.7450000000000001</v>
      </c>
      <c r="CR13" s="134">
        <f t="shared" si="9"/>
        <v>2.9818333333333338</v>
      </c>
      <c r="CS13" s="141">
        <v>1.728</v>
      </c>
      <c r="CT13" s="141">
        <v>1.7310000000000001</v>
      </c>
      <c r="CU13" s="141">
        <v>1.734</v>
      </c>
      <c r="CV13" s="141">
        <v>1.736</v>
      </c>
      <c r="CW13" s="141">
        <v>1.738</v>
      </c>
      <c r="CX13" s="141">
        <v>1.738</v>
      </c>
      <c r="CY13" s="74">
        <v>1.581</v>
      </c>
      <c r="CZ13" s="74">
        <v>1.5529999999999999</v>
      </c>
      <c r="DA13" s="74">
        <v>1.5309999999999999</v>
      </c>
      <c r="DB13" s="10">
        <v>1.6220000000000001</v>
      </c>
      <c r="DC13" s="10">
        <v>1.6120000000000001</v>
      </c>
      <c r="DD13" s="10">
        <v>1.6040000000000001</v>
      </c>
      <c r="DE13" s="134">
        <f t="shared" si="6"/>
        <v>1.6223749999999999</v>
      </c>
      <c r="DF13" s="140">
        <v>70.531926829268301</v>
      </c>
      <c r="DG13" s="143">
        <v>74.781999999999996</v>
      </c>
      <c r="DH13" s="140"/>
      <c r="DI13" s="144">
        <v>11.3</v>
      </c>
      <c r="DJ13" s="74">
        <v>6.2240000000000002</v>
      </c>
      <c r="DK13" s="74">
        <v>6.0979999999999999</v>
      </c>
      <c r="DL13" s="74">
        <v>6.024</v>
      </c>
      <c r="DM13" s="74">
        <v>5.9909999999999997</v>
      </c>
      <c r="DN13" s="74">
        <v>5.9930000000000003</v>
      </c>
      <c r="DO13" s="74">
        <v>6.0170000000000003</v>
      </c>
      <c r="DP13" s="134">
        <f t="shared" si="10"/>
        <v>6.0578333333333338</v>
      </c>
      <c r="DQ13" s="141">
        <v>8.4770000000000003</v>
      </c>
      <c r="DR13" s="141">
        <v>8.5139999999999993</v>
      </c>
      <c r="DS13" s="141">
        <v>8.5489999999999995</v>
      </c>
      <c r="DT13" s="141">
        <v>8.58</v>
      </c>
      <c r="DU13" s="141">
        <v>8.6110000000000007</v>
      </c>
      <c r="DV13" s="141">
        <v>8.6440000000000001</v>
      </c>
      <c r="DW13" s="74">
        <v>8.9429999999999996</v>
      </c>
      <c r="DX13" s="74">
        <v>9.0630000000000006</v>
      </c>
      <c r="DY13" s="74">
        <v>9.19</v>
      </c>
      <c r="DZ13" s="10">
        <v>9.6940000000000008</v>
      </c>
      <c r="EA13" s="10">
        <v>9.6880000000000006</v>
      </c>
      <c r="EB13" s="10">
        <v>9.6859999999999999</v>
      </c>
      <c r="EC13" s="134">
        <f t="shared" si="7"/>
        <v>9.1898750000000007</v>
      </c>
    </row>
    <row r="14" spans="1:134" x14ac:dyDescent="0.25">
      <c r="A14" s="74" t="s">
        <v>9</v>
      </c>
      <c r="B14" s="12">
        <v>180</v>
      </c>
      <c r="C14" s="134">
        <v>11.11</v>
      </c>
      <c r="D14" s="135"/>
      <c r="E14" s="136"/>
      <c r="F14" s="15">
        <v>105264</v>
      </c>
      <c r="G14" s="22">
        <f t="shared" si="0"/>
        <v>0.105264</v>
      </c>
      <c r="H14" s="137">
        <v>108</v>
      </c>
      <c r="I14" s="138">
        <f t="shared" si="1"/>
        <v>0.108</v>
      </c>
      <c r="J14" s="138">
        <v>109</v>
      </c>
      <c r="K14" s="138">
        <f t="shared" si="2"/>
        <v>0.109</v>
      </c>
      <c r="L14" s="74">
        <v>0.21455693987604399</v>
      </c>
      <c r="M14" s="74">
        <v>-0.10887137758427</v>
      </c>
      <c r="N14" s="74">
        <v>-0.36873259090712901</v>
      </c>
      <c r="O14" s="74">
        <v>-0.431636236920108</v>
      </c>
      <c r="P14" s="74">
        <v>-0.21318418519924201</v>
      </c>
      <c r="Q14" s="74">
        <v>0.19654552690225</v>
      </c>
      <c r="R14" s="74">
        <v>0.780690671039871</v>
      </c>
      <c r="S14" s="74">
        <v>1.2747176567037399</v>
      </c>
      <c r="T14" s="74">
        <v>1.3921939495857201</v>
      </c>
      <c r="U14" s="74">
        <v>1.0029275892818601</v>
      </c>
      <c r="V14" s="74">
        <v>0.313048984788941</v>
      </c>
      <c r="W14" s="74">
        <v>-0.61111654956117201</v>
      </c>
      <c r="X14" s="74">
        <v>-1.29983594101671</v>
      </c>
      <c r="Y14" s="74">
        <v>-1.23341839633707</v>
      </c>
      <c r="Z14" s="74">
        <v>-7.3704644272156394E-2</v>
      </c>
      <c r="AA14" s="74">
        <v>1.8120320441826401</v>
      </c>
      <c r="AB14" s="74">
        <v>3.90517473443176</v>
      </c>
      <c r="AC14" s="74">
        <v>5.4387245116004603</v>
      </c>
      <c r="AD14" s="74">
        <v>6.06013455831489</v>
      </c>
      <c r="AE14" s="74">
        <v>5.6342733099984397</v>
      </c>
      <c r="AF14" s="74">
        <v>4.6191645975432296</v>
      </c>
      <c r="AG14" s="74">
        <v>3.5093895518827698</v>
      </c>
      <c r="AH14" s="74">
        <v>2.6709050827381402</v>
      </c>
      <c r="AI14" s="74">
        <v>2.11792102655521</v>
      </c>
      <c r="AJ14" s="74">
        <v>1.9605801582017399</v>
      </c>
      <c r="AK14" s="139">
        <f t="shared" si="3"/>
        <v>1.5424992388731937</v>
      </c>
      <c r="AL14" s="56" t="s">
        <v>9</v>
      </c>
      <c r="AM14" s="11">
        <v>2.06165356601521</v>
      </c>
      <c r="AN14" s="74">
        <v>2.2161209955593302</v>
      </c>
      <c r="AO14" s="74">
        <v>2.23652004783367</v>
      </c>
      <c r="AP14" s="74">
        <v>2.1041347086732398</v>
      </c>
      <c r="AQ14" s="74">
        <v>1.7644782118065001</v>
      </c>
      <c r="AR14" s="74">
        <v>1.2969750106718501</v>
      </c>
      <c r="AS14" s="74">
        <v>0.79557924571045902</v>
      </c>
      <c r="AT14" s="74">
        <v>0.38505558615452801</v>
      </c>
      <c r="AU14" s="74">
        <v>0.123418408955994</v>
      </c>
      <c r="AV14" s="74">
        <v>7.2991983986631495E-2</v>
      </c>
      <c r="AW14" s="74">
        <v>0.17634169532837299</v>
      </c>
      <c r="AX14" s="74">
        <v>0.32919171471879599</v>
      </c>
      <c r="AY14" s="74">
        <v>0.44731855196664499</v>
      </c>
      <c r="AZ14" s="74">
        <v>0.51433527570345605</v>
      </c>
      <c r="BA14" s="74">
        <v>0.50396982061010998</v>
      </c>
      <c r="BB14" s="10">
        <v>0.52465815856993303</v>
      </c>
      <c r="BC14" s="10">
        <v>0.45992919197174698</v>
      </c>
      <c r="BD14" s="10">
        <v>0.420780682346729</v>
      </c>
      <c r="BE14" s="139">
        <f t="shared" si="4"/>
        <v>0.8453999582687054</v>
      </c>
      <c r="BF14" s="140">
        <v>50.548000000000002</v>
      </c>
      <c r="BG14" s="141">
        <v>46.703000000000003</v>
      </c>
      <c r="BH14" s="142">
        <v>43.29</v>
      </c>
      <c r="BI14" s="140">
        <v>31.576951980590799</v>
      </c>
      <c r="BJ14" s="141">
        <v>23.179027557373001</v>
      </c>
      <c r="BK14" s="143">
        <v>17.91</v>
      </c>
      <c r="BL14" s="140">
        <v>62.568626403808601</v>
      </c>
      <c r="BM14" s="141">
        <v>69.242111206054702</v>
      </c>
      <c r="BN14" s="217">
        <v>69.003647970816203</v>
      </c>
      <c r="BO14" s="140">
        <v>5.8544225692748997</v>
      </c>
      <c r="BP14" s="141">
        <v>7.5788593292236301</v>
      </c>
      <c r="BQ14" s="143">
        <v>13.085195318437499</v>
      </c>
      <c r="BR14" s="141">
        <v>24.099</v>
      </c>
      <c r="BS14" s="141">
        <v>23.504999999999999</v>
      </c>
      <c r="BT14" s="141">
        <v>23.068000000000001</v>
      </c>
      <c r="BU14" s="141">
        <v>22.76</v>
      </c>
      <c r="BV14" s="141">
        <v>22.561</v>
      </c>
      <c r="BW14" s="141">
        <v>22.452000000000002</v>
      </c>
      <c r="BX14" s="134">
        <f t="shared" si="8"/>
        <v>23.074166666666667</v>
      </c>
      <c r="BY14" s="141">
        <v>11.977</v>
      </c>
      <c r="BZ14" s="141">
        <v>11.653</v>
      </c>
      <c r="CA14" s="141">
        <v>11.346</v>
      </c>
      <c r="CB14" s="141">
        <v>11.06</v>
      </c>
      <c r="CC14" s="141">
        <v>10.804</v>
      </c>
      <c r="CD14" s="141">
        <v>10.584</v>
      </c>
      <c r="CE14" s="74">
        <v>10.403</v>
      </c>
      <c r="CF14" s="74">
        <v>10.244</v>
      </c>
      <c r="CG14" s="74">
        <v>10.124000000000001</v>
      </c>
      <c r="CH14" s="10">
        <v>10.962999999999999</v>
      </c>
      <c r="CI14" s="10">
        <v>10.974</v>
      </c>
      <c r="CJ14" s="10">
        <v>11.004</v>
      </c>
      <c r="CK14" s="134">
        <f t="shared" si="5"/>
        <v>10.637500000000001</v>
      </c>
      <c r="CL14" s="141">
        <v>2.9079999999999999</v>
      </c>
      <c r="CM14" s="141">
        <v>2.7879999999999998</v>
      </c>
      <c r="CN14" s="141">
        <v>2.6909999999999998</v>
      </c>
      <c r="CO14" s="141">
        <v>2.613</v>
      </c>
      <c r="CP14" s="141">
        <v>2.552</v>
      </c>
      <c r="CQ14" s="141">
        <v>2.5059999999999998</v>
      </c>
      <c r="CR14" s="134">
        <f t="shared" si="9"/>
        <v>2.6763333333333335</v>
      </c>
      <c r="CS14" s="141">
        <v>1.754</v>
      </c>
      <c r="CT14" s="141">
        <v>1.7390000000000001</v>
      </c>
      <c r="CU14" s="141">
        <v>1.726</v>
      </c>
      <c r="CV14" s="141">
        <v>1.7130000000000001</v>
      </c>
      <c r="CW14" s="141">
        <v>1.7010000000000001</v>
      </c>
      <c r="CX14" s="141">
        <v>1.69</v>
      </c>
      <c r="CY14" s="74">
        <v>1.68</v>
      </c>
      <c r="CZ14" s="74">
        <v>1.669</v>
      </c>
      <c r="DA14" s="74">
        <v>1.657</v>
      </c>
      <c r="DB14" s="10">
        <v>1.8009999999999999</v>
      </c>
      <c r="DC14" s="10">
        <v>1.8</v>
      </c>
      <c r="DD14" s="10">
        <v>1.798</v>
      </c>
      <c r="DE14" s="134">
        <f t="shared" si="6"/>
        <v>1.7245000000000001</v>
      </c>
      <c r="DF14" s="140">
        <v>70.777804878048784</v>
      </c>
      <c r="DG14" s="143">
        <v>76.010000000000005</v>
      </c>
      <c r="DH14" s="140"/>
      <c r="DI14" s="144"/>
      <c r="DJ14" s="74">
        <v>5.6710000000000003</v>
      </c>
      <c r="DK14" s="74">
        <v>5.6980000000000004</v>
      </c>
      <c r="DL14" s="74">
        <v>5.7460000000000004</v>
      </c>
      <c r="DM14" s="74">
        <v>5.8120000000000003</v>
      </c>
      <c r="DN14" s="74">
        <v>5.8920000000000003</v>
      </c>
      <c r="DO14" s="74">
        <v>5.9809999999999999</v>
      </c>
      <c r="DP14" s="134">
        <f t="shared" si="10"/>
        <v>5.8000000000000007</v>
      </c>
      <c r="DQ14" s="141">
        <v>7.4</v>
      </c>
      <c r="DR14" s="141">
        <v>7.508</v>
      </c>
      <c r="DS14" s="141">
        <v>7.6289999999999996</v>
      </c>
      <c r="DT14" s="141">
        <v>7.7629999999999999</v>
      </c>
      <c r="DU14" s="141">
        <v>7.9059999999999997</v>
      </c>
      <c r="DV14" s="141">
        <v>8.0549999999999997</v>
      </c>
      <c r="DW14" s="74">
        <v>8.2070000000000007</v>
      </c>
      <c r="DX14" s="74">
        <v>8.3610000000000007</v>
      </c>
      <c r="DY14" s="74">
        <v>8.5139999999999993</v>
      </c>
      <c r="DZ14" s="10">
        <v>8.6240000000000006</v>
      </c>
      <c r="EA14" s="10">
        <v>8.7620000000000005</v>
      </c>
      <c r="EB14" s="10">
        <v>8.9039999999999999</v>
      </c>
      <c r="EC14" s="134">
        <f t="shared" si="7"/>
        <v>8.4166249999999998</v>
      </c>
    </row>
    <row r="15" spans="1:134" x14ac:dyDescent="0.25">
      <c r="A15" s="74" t="s">
        <v>10</v>
      </c>
      <c r="B15" s="12">
        <v>7692020</v>
      </c>
      <c r="C15" s="134">
        <v>5.99</v>
      </c>
      <c r="D15" s="135">
        <v>0.04</v>
      </c>
      <c r="E15" s="136">
        <v>13.6</v>
      </c>
      <c r="F15" s="15">
        <v>24601860</v>
      </c>
      <c r="G15" s="22">
        <f t="shared" si="0"/>
        <v>24.601859999999999</v>
      </c>
      <c r="H15" s="137">
        <v>26857</v>
      </c>
      <c r="I15" s="138">
        <f t="shared" si="1"/>
        <v>26.856999999999999</v>
      </c>
      <c r="J15" s="138">
        <v>33194</v>
      </c>
      <c r="K15" s="138">
        <f t="shared" si="2"/>
        <v>33.194000000000003</v>
      </c>
      <c r="L15" s="74">
        <v>1.23118581022716</v>
      </c>
      <c r="M15" s="74">
        <v>1.00265819695326</v>
      </c>
      <c r="N15" s="74">
        <v>1.12667260872226</v>
      </c>
      <c r="O15" s="74">
        <v>1.1628851853212701</v>
      </c>
      <c r="P15" s="74">
        <v>1.08064220196996</v>
      </c>
      <c r="Q15" s="74">
        <v>1.2189426332244999</v>
      </c>
      <c r="R15" s="74">
        <v>1.58685246922765</v>
      </c>
      <c r="S15" s="74">
        <v>1.6675356278297</v>
      </c>
      <c r="T15" s="74">
        <v>1.25054818542781</v>
      </c>
      <c r="U15" s="74">
        <v>1.1322217735459901</v>
      </c>
      <c r="V15" s="74">
        <v>1.3673459885474699</v>
      </c>
      <c r="W15" s="74">
        <v>1.6389887638499701</v>
      </c>
      <c r="X15" s="74">
        <v>1.5209865302058201</v>
      </c>
      <c r="Y15" s="74">
        <v>1.63620655353759</v>
      </c>
      <c r="Z15" s="74">
        <v>1.692566673495</v>
      </c>
      <c r="AA15" s="74">
        <v>1.47997792256056</v>
      </c>
      <c r="AB15" s="74">
        <v>1.27457749765855</v>
      </c>
      <c r="AC15" s="74">
        <v>1.2186274085520299</v>
      </c>
      <c r="AD15" s="74">
        <v>0.98560909772259697</v>
      </c>
      <c r="AE15" s="74">
        <v>1.0621158783734299</v>
      </c>
      <c r="AF15" s="74">
        <v>1.2154756905421999</v>
      </c>
      <c r="AG15" s="74">
        <v>1.3222620621635199</v>
      </c>
      <c r="AH15" s="74">
        <v>1.1296664892477699</v>
      </c>
      <c r="AI15" s="74">
        <v>1.0460717187206701</v>
      </c>
      <c r="AJ15" s="74">
        <v>1.14681680362601</v>
      </c>
      <c r="AK15" s="139">
        <f t="shared" si="3"/>
        <v>1.2878975908501102</v>
      </c>
      <c r="AL15" s="56" t="s">
        <v>10</v>
      </c>
      <c r="AM15" s="11">
        <v>1.2021913937309601</v>
      </c>
      <c r="AN15" s="74">
        <v>1.34835834227145</v>
      </c>
      <c r="AO15" s="74">
        <v>1.22056378534358</v>
      </c>
      <c r="AP15" s="74">
        <v>1.23399666342628</v>
      </c>
      <c r="AQ15" s="74">
        <v>1.15935216218033</v>
      </c>
      <c r="AR15" s="74">
        <v>1.31978955436191</v>
      </c>
      <c r="AS15" s="74">
        <v>1.4752279453275701</v>
      </c>
      <c r="AT15" s="74">
        <v>1.52042226074446</v>
      </c>
      <c r="AU15" s="74">
        <v>1.7382390143420099</v>
      </c>
      <c r="AV15" s="74">
        <v>1.82753353322861</v>
      </c>
      <c r="AW15" s="74">
        <v>1.3069219253930899</v>
      </c>
      <c r="AX15" s="74">
        <v>1.1651614610041801</v>
      </c>
      <c r="AY15" s="74">
        <v>1.7228952185164299</v>
      </c>
      <c r="AZ15" s="74">
        <v>1.7342997697379099</v>
      </c>
      <c r="BA15" s="74">
        <v>1.5654312832678301</v>
      </c>
      <c r="BB15" s="10">
        <v>1.43921665259925</v>
      </c>
      <c r="BC15" s="10">
        <v>1.5619404981039899</v>
      </c>
      <c r="BD15" s="10">
        <v>1.6845231084543399</v>
      </c>
      <c r="BE15" s="139">
        <f t="shared" si="4"/>
        <v>1.4719925399001894</v>
      </c>
      <c r="BF15" s="140">
        <v>85.921000000000006</v>
      </c>
      <c r="BG15" s="141">
        <v>87.165000000000006</v>
      </c>
      <c r="BH15" s="142">
        <v>85.9</v>
      </c>
      <c r="BI15" s="140">
        <v>27.461826324462901</v>
      </c>
      <c r="BJ15" s="141">
        <v>20.7414245605469</v>
      </c>
      <c r="BK15" s="143">
        <v>19.010000000000002</v>
      </c>
      <c r="BL15" s="140">
        <v>63.768978118896499</v>
      </c>
      <c r="BM15" s="141">
        <v>66.866096496582003</v>
      </c>
      <c r="BN15" s="217">
        <v>65.483879899524595</v>
      </c>
      <c r="BO15" s="140">
        <v>8.7691974639892596</v>
      </c>
      <c r="BP15" s="141">
        <v>12.3924827575684</v>
      </c>
      <c r="BQ15" s="143">
        <v>15.5035788340398</v>
      </c>
      <c r="BR15" s="141">
        <v>20.6</v>
      </c>
      <c r="BS15" s="141">
        <v>21.4</v>
      </c>
      <c r="BT15" s="141">
        <v>20.100000000000001</v>
      </c>
      <c r="BU15" s="141">
        <v>18.5</v>
      </c>
      <c r="BV15" s="141">
        <v>17.8</v>
      </c>
      <c r="BW15" s="141">
        <v>16.7</v>
      </c>
      <c r="BX15" s="134">
        <f t="shared" si="8"/>
        <v>19.183333333333334</v>
      </c>
      <c r="BY15" s="141">
        <v>12.9</v>
      </c>
      <c r="BZ15" s="141">
        <v>13.4</v>
      </c>
      <c r="CA15" s="141">
        <v>13.5</v>
      </c>
      <c r="CB15" s="141">
        <v>13.4</v>
      </c>
      <c r="CC15" s="141">
        <v>13.1201479245693</v>
      </c>
      <c r="CD15" s="141">
        <v>13.290688454974299</v>
      </c>
      <c r="CE15" s="74">
        <v>13.7</v>
      </c>
      <c r="CF15" s="74">
        <v>13.3</v>
      </c>
      <c r="CG15" s="74">
        <v>12.9</v>
      </c>
      <c r="CH15" s="10">
        <v>12.9</v>
      </c>
      <c r="CI15" s="10">
        <v>12.9</v>
      </c>
      <c r="CJ15" s="10">
        <v>12.4</v>
      </c>
      <c r="CK15" s="134">
        <f t="shared" si="5"/>
        <v>13.063854547442952</v>
      </c>
      <c r="CL15" s="141">
        <v>2.859</v>
      </c>
      <c r="CM15" s="141">
        <v>2.9609999999999999</v>
      </c>
      <c r="CN15" s="141">
        <v>2.7440000000000002</v>
      </c>
      <c r="CO15" s="141">
        <v>2.4910000000000001</v>
      </c>
      <c r="CP15" s="141">
        <v>2.3969999999999998</v>
      </c>
      <c r="CQ15" s="141">
        <v>2.1480000000000001</v>
      </c>
      <c r="CR15" s="134">
        <f t="shared" si="9"/>
        <v>2.6</v>
      </c>
      <c r="CS15" s="141">
        <v>1.883</v>
      </c>
      <c r="CT15" s="141">
        <v>1.931</v>
      </c>
      <c r="CU15" s="141">
        <v>1.9330000000000001</v>
      </c>
      <c r="CV15" s="141">
        <v>1.857</v>
      </c>
      <c r="CW15" s="141">
        <v>1.87</v>
      </c>
      <c r="CX15" s="141">
        <v>1.87</v>
      </c>
      <c r="CY15" s="74">
        <v>1.921</v>
      </c>
      <c r="CZ15" s="74">
        <v>1.859</v>
      </c>
      <c r="DA15" s="74">
        <v>1.859</v>
      </c>
      <c r="DB15" s="10">
        <v>1.8140000000000001</v>
      </c>
      <c r="DC15" s="10">
        <v>1.752</v>
      </c>
      <c r="DD15" s="10">
        <v>1.7649999999999999</v>
      </c>
      <c r="DE15" s="134">
        <f t="shared" si="6"/>
        <v>1.8387500000000003</v>
      </c>
      <c r="DF15" s="140">
        <v>72.62536585365855</v>
      </c>
      <c r="DG15" s="143">
        <v>82.497560975609801</v>
      </c>
      <c r="DH15" s="140">
        <v>14.4</v>
      </c>
      <c r="DI15" s="144">
        <v>3</v>
      </c>
      <c r="DJ15" s="74">
        <v>9</v>
      </c>
      <c r="DK15" s="74">
        <v>8.6</v>
      </c>
      <c r="DL15" s="74">
        <v>8.3000000000000007</v>
      </c>
      <c r="DM15" s="74">
        <v>8.3000000000000007</v>
      </c>
      <c r="DN15" s="74">
        <v>8.4</v>
      </c>
      <c r="DO15" s="74">
        <v>7.8</v>
      </c>
      <c r="DP15" s="134">
        <f t="shared" si="10"/>
        <v>8.4</v>
      </c>
      <c r="DQ15" s="141">
        <v>6.4</v>
      </c>
      <c r="DR15" s="141">
        <v>6.6</v>
      </c>
      <c r="DS15" s="141">
        <v>6.6</v>
      </c>
      <c r="DT15" s="141">
        <v>6.4</v>
      </c>
      <c r="DU15" s="141">
        <v>6.49889192533072</v>
      </c>
      <c r="DV15" s="141">
        <v>6.5848709230913904</v>
      </c>
      <c r="DW15" s="74">
        <v>6.6</v>
      </c>
      <c r="DX15" s="74">
        <v>6.4</v>
      </c>
      <c r="DY15" s="74">
        <v>6.5</v>
      </c>
      <c r="DZ15" s="10">
        <v>6.6</v>
      </c>
      <c r="EA15" s="10">
        <v>6.6</v>
      </c>
      <c r="EB15" s="10">
        <v>6.5</v>
      </c>
      <c r="EC15" s="134">
        <f t="shared" si="7"/>
        <v>6.5354703560527643</v>
      </c>
    </row>
    <row r="16" spans="1:134" x14ac:dyDescent="0.25">
      <c r="A16" s="74" t="s">
        <v>11</v>
      </c>
      <c r="B16" s="12">
        <v>82523</v>
      </c>
      <c r="C16" s="134">
        <v>16.29</v>
      </c>
      <c r="D16" s="135">
        <v>0.81</v>
      </c>
      <c r="E16" s="136">
        <v>7.6</v>
      </c>
      <c r="F16" s="15">
        <v>8797566</v>
      </c>
      <c r="G16" s="22">
        <f t="shared" si="0"/>
        <v>8.7975659999999998</v>
      </c>
      <c r="H16" s="137">
        <v>8879</v>
      </c>
      <c r="I16" s="138">
        <f t="shared" si="1"/>
        <v>8.8789999999999996</v>
      </c>
      <c r="J16" s="138">
        <v>8883</v>
      </c>
      <c r="K16" s="138">
        <f t="shared" si="2"/>
        <v>8.8829999999999991</v>
      </c>
      <c r="L16" s="74">
        <v>-0.26531941073680798</v>
      </c>
      <c r="M16" s="74">
        <v>-0.176672284747108</v>
      </c>
      <c r="N16" s="74">
        <v>3.8390493901691802E-2</v>
      </c>
      <c r="O16" s="74">
        <v>-8.0961041675264994E-2</v>
      </c>
      <c r="P16" s="74">
        <v>-0.17046364802542899</v>
      </c>
      <c r="Q16" s="74">
        <v>1.05968279182431E-4</v>
      </c>
      <c r="R16" s="74">
        <v>0.255018231368981</v>
      </c>
      <c r="S16" s="74">
        <v>7.1717018034723898E-2</v>
      </c>
      <c r="T16" s="74">
        <v>-0.161600981253917</v>
      </c>
      <c r="U16" s="74">
        <v>-6.2949040920662397E-3</v>
      </c>
      <c r="V16" s="74">
        <v>4.6950967908943902E-2</v>
      </c>
      <c r="W16" s="74">
        <v>6.3548997469243099E-2</v>
      </c>
      <c r="X16" s="74">
        <v>6.32842039083754E-2</v>
      </c>
      <c r="Y16" s="74">
        <v>0.141570850318539</v>
      </c>
      <c r="Z16" s="74">
        <v>0.45051389973036399</v>
      </c>
      <c r="AA16" s="74">
        <v>0.76200161131611499</v>
      </c>
      <c r="AB16" s="74">
        <v>0.99841810314440305</v>
      </c>
      <c r="AC16" s="74">
        <v>1.10055228652823</v>
      </c>
      <c r="AD16" s="74">
        <v>0.82462794099520598</v>
      </c>
      <c r="AE16" s="74">
        <v>0.38486954667830198</v>
      </c>
      <c r="AF16" s="74">
        <v>0.15310626070274799</v>
      </c>
      <c r="AG16" s="74">
        <v>0.13501983374878901</v>
      </c>
      <c r="AH16" s="74">
        <v>0.11331660832299401</v>
      </c>
      <c r="AI16" s="74">
        <v>0.10972836810098099</v>
      </c>
      <c r="AJ16" s="74">
        <v>0.19456315326496099</v>
      </c>
      <c r="AK16" s="139">
        <f t="shared" si="3"/>
        <v>0.20183968292768723</v>
      </c>
      <c r="AL16" s="56" t="s">
        <v>11</v>
      </c>
      <c r="AM16" s="11">
        <v>0.24046665244652399</v>
      </c>
      <c r="AN16" s="74">
        <v>0.38279939448321698</v>
      </c>
      <c r="AO16" s="74">
        <v>0.49198046425522002</v>
      </c>
      <c r="AP16" s="74">
        <v>0.487133894826838</v>
      </c>
      <c r="AQ16" s="74">
        <v>0.62041312733418097</v>
      </c>
      <c r="AR16" s="74">
        <v>0.68126724829978702</v>
      </c>
      <c r="AS16" s="74">
        <v>0.49479777509846601</v>
      </c>
      <c r="AT16" s="74">
        <v>0.38802834226049898</v>
      </c>
      <c r="AU16" s="74">
        <v>0.43441132394703402</v>
      </c>
      <c r="AV16" s="74">
        <v>0.33946456785647</v>
      </c>
      <c r="AW16" s="74">
        <v>0.29240167353931401</v>
      </c>
      <c r="AX16" s="74">
        <v>0.40282195994459502</v>
      </c>
      <c r="AY16" s="74">
        <v>0.45593747231891002</v>
      </c>
      <c r="AZ16" s="74">
        <v>0.58410398599001701</v>
      </c>
      <c r="BA16" s="74">
        <v>0.647909059253162</v>
      </c>
      <c r="BB16" s="10">
        <v>1.1209925023695799</v>
      </c>
      <c r="BC16" s="10">
        <v>1.0813962987280199</v>
      </c>
      <c r="BD16" s="10">
        <v>0.69462110360498297</v>
      </c>
      <c r="BE16" s="139">
        <f t="shared" si="4"/>
        <v>0.5647341290653114</v>
      </c>
      <c r="BF16" s="140">
        <v>65.340999999999994</v>
      </c>
      <c r="BG16" s="141">
        <v>65.8</v>
      </c>
      <c r="BH16" s="142">
        <v>58.09</v>
      </c>
      <c r="BI16" s="140">
        <v>23.332157135009801</v>
      </c>
      <c r="BJ16" s="141">
        <v>17.049829483032202</v>
      </c>
      <c r="BK16" s="143">
        <v>14.09</v>
      </c>
      <c r="BL16" s="140">
        <v>61.8806343078613</v>
      </c>
      <c r="BM16" s="141">
        <v>67.451797485351605</v>
      </c>
      <c r="BN16" s="217">
        <v>66.706855385748199</v>
      </c>
      <c r="BO16" s="140">
        <v>14.7872114181519</v>
      </c>
      <c r="BP16" s="141">
        <v>15.498371124267599</v>
      </c>
      <c r="BQ16" s="143">
        <v>19.201534253575598</v>
      </c>
      <c r="BR16" s="141">
        <v>15.1</v>
      </c>
      <c r="BS16" s="141">
        <v>14.6</v>
      </c>
      <c r="BT16" s="141">
        <v>13.9</v>
      </c>
      <c r="BU16" s="141">
        <v>13</v>
      </c>
      <c r="BV16" s="141">
        <v>12.9</v>
      </c>
      <c r="BW16" s="141">
        <v>12.5</v>
      </c>
      <c r="BX16" s="134">
        <f t="shared" si="8"/>
        <v>13.666666666666666</v>
      </c>
      <c r="BY16" s="141">
        <v>9.4</v>
      </c>
      <c r="BZ16" s="141">
        <v>9.1999999999999993</v>
      </c>
      <c r="CA16" s="141">
        <v>9.3000000000000007</v>
      </c>
      <c r="CB16" s="141">
        <v>9.1</v>
      </c>
      <c r="CC16" s="141">
        <v>9.4</v>
      </c>
      <c r="CD16" s="141">
        <v>9.3000000000000007</v>
      </c>
      <c r="CE16" s="74">
        <v>9.4</v>
      </c>
      <c r="CF16" s="74">
        <v>9.4</v>
      </c>
      <c r="CG16" s="74">
        <v>9.6</v>
      </c>
      <c r="CH16" s="10">
        <v>9.8000000000000007</v>
      </c>
      <c r="CI16" s="10">
        <v>10</v>
      </c>
      <c r="CJ16" s="10">
        <v>10</v>
      </c>
      <c r="CK16" s="134">
        <f t="shared" si="5"/>
        <v>9.6125000000000007</v>
      </c>
      <c r="CL16" s="141">
        <v>2.29</v>
      </c>
      <c r="CM16" s="141">
        <v>2.202</v>
      </c>
      <c r="CN16" s="141">
        <v>2.1019999999999999</v>
      </c>
      <c r="CO16" s="141">
        <v>1.97</v>
      </c>
      <c r="CP16" s="141">
        <v>1.95</v>
      </c>
      <c r="CQ16" s="141">
        <v>1.82</v>
      </c>
      <c r="CR16" s="134">
        <f t="shared" si="9"/>
        <v>2.0556666666666668</v>
      </c>
      <c r="CS16" s="141">
        <v>1.41</v>
      </c>
      <c r="CT16" s="141">
        <v>1.38</v>
      </c>
      <c r="CU16" s="141">
        <v>1.41</v>
      </c>
      <c r="CV16" s="141">
        <v>1.39</v>
      </c>
      <c r="CW16" s="141">
        <v>1.44</v>
      </c>
      <c r="CX16" s="141">
        <v>1.42</v>
      </c>
      <c r="CY16" s="74">
        <v>1.44</v>
      </c>
      <c r="CZ16" s="74">
        <v>1.44</v>
      </c>
      <c r="DA16" s="74">
        <v>1.44</v>
      </c>
      <c r="DB16" s="10">
        <v>1.49</v>
      </c>
      <c r="DC16" s="10">
        <v>1.53</v>
      </c>
      <c r="DD16" s="10">
        <v>1.53</v>
      </c>
      <c r="DE16" s="134">
        <f t="shared" si="6"/>
        <v>1.4662499999999998</v>
      </c>
      <c r="DF16" s="140">
        <v>71.084146341463438</v>
      </c>
      <c r="DG16" s="143">
        <v>81.641463414634202</v>
      </c>
      <c r="DH16" s="140">
        <v>19.7</v>
      </c>
      <c r="DI16" s="144">
        <v>2.9</v>
      </c>
      <c r="DJ16" s="74">
        <v>13.3</v>
      </c>
      <c r="DK16" s="74">
        <v>13.1</v>
      </c>
      <c r="DL16" s="74">
        <v>12.7</v>
      </c>
      <c r="DM16" s="74">
        <v>12.3</v>
      </c>
      <c r="DN16" s="74">
        <v>12.5</v>
      </c>
      <c r="DO16" s="74">
        <v>12.8</v>
      </c>
      <c r="DP16" s="134">
        <f t="shared" si="10"/>
        <v>12.783333333333331</v>
      </c>
      <c r="DQ16" s="141">
        <v>9</v>
      </c>
      <c r="DR16" s="141">
        <v>9</v>
      </c>
      <c r="DS16" s="141">
        <v>9</v>
      </c>
      <c r="DT16" s="141">
        <v>9.3000000000000007</v>
      </c>
      <c r="DU16" s="141">
        <v>9.1999999999999993</v>
      </c>
      <c r="DV16" s="141">
        <v>9.1</v>
      </c>
      <c r="DW16" s="74">
        <v>9.4</v>
      </c>
      <c r="DX16" s="74">
        <v>9.4</v>
      </c>
      <c r="DY16" s="74">
        <v>9.1999999999999993</v>
      </c>
      <c r="DZ16" s="10">
        <v>9.6</v>
      </c>
      <c r="EA16" s="10">
        <v>9.1999999999999993</v>
      </c>
      <c r="EB16" s="10">
        <v>9.5</v>
      </c>
      <c r="EC16" s="134">
        <f t="shared" si="7"/>
        <v>9.3249999999999993</v>
      </c>
    </row>
    <row r="17" spans="1:133" x14ac:dyDescent="0.25">
      <c r="A17" s="74" t="s">
        <v>12</v>
      </c>
      <c r="B17" s="12">
        <v>82670</v>
      </c>
      <c r="C17" s="134">
        <v>24.18</v>
      </c>
      <c r="D17" s="135">
        <v>2.92</v>
      </c>
      <c r="E17" s="136">
        <v>5.7</v>
      </c>
      <c r="F17" s="15">
        <v>9854033</v>
      </c>
      <c r="G17" s="22">
        <f t="shared" si="0"/>
        <v>9.8540329999999994</v>
      </c>
      <c r="H17" s="137">
        <v>10442</v>
      </c>
      <c r="I17" s="138">
        <f t="shared" si="1"/>
        <v>10.442</v>
      </c>
      <c r="J17" s="138">
        <v>11029</v>
      </c>
      <c r="K17" s="138">
        <f t="shared" si="2"/>
        <v>11.029</v>
      </c>
      <c r="L17" s="74">
        <v>1.7296512781706801</v>
      </c>
      <c r="M17" s="74">
        <v>1.65910411023493</v>
      </c>
      <c r="N17" s="74">
        <v>1.5995789776440199</v>
      </c>
      <c r="O17" s="74">
        <v>1.5627637263652701</v>
      </c>
      <c r="P17" s="74">
        <v>1.5524936727643599</v>
      </c>
      <c r="Q17" s="74">
        <v>1.56077292357762</v>
      </c>
      <c r="R17" s="74">
        <v>1.5766065511388501</v>
      </c>
      <c r="S17" s="74">
        <v>1.5897857617126401</v>
      </c>
      <c r="T17" s="74">
        <v>1.5979990572065701</v>
      </c>
      <c r="U17" s="74">
        <v>1.5971635924823799</v>
      </c>
      <c r="V17" s="74">
        <v>1.58955678062737</v>
      </c>
      <c r="W17" s="74">
        <v>1.57372645986895</v>
      </c>
      <c r="X17" s="74">
        <v>1.55798409183291</v>
      </c>
      <c r="Y17" s="74">
        <v>1.5519994539479101</v>
      </c>
      <c r="Z17" s="74">
        <v>1.5593657449392599</v>
      </c>
      <c r="AA17" s="74">
        <v>0.77041363430933696</v>
      </c>
      <c r="AB17" s="74">
        <v>1.5523527253871801</v>
      </c>
      <c r="AC17" s="74">
        <v>1.5150770939887099</v>
      </c>
      <c r="AD17" s="74">
        <v>1.5191526946754199</v>
      </c>
      <c r="AE17" s="74">
        <v>1.35173009665235</v>
      </c>
      <c r="AF17" s="74">
        <v>1.1516944469474599</v>
      </c>
      <c r="AG17" s="74">
        <v>1.0098480432984001</v>
      </c>
      <c r="AH17" s="74">
        <v>0.96467377370423202</v>
      </c>
      <c r="AI17" s="74">
        <v>0.94913814664705798</v>
      </c>
      <c r="AJ17" s="74">
        <v>0.87759869985684402</v>
      </c>
      <c r="AK17" s="139">
        <f t="shared" si="3"/>
        <v>1.4208092615192287</v>
      </c>
      <c r="AL17" s="56" t="s">
        <v>12</v>
      </c>
      <c r="AM17" s="11">
        <v>0.82151996367421098</v>
      </c>
      <c r="AN17" s="74">
        <v>0.77476593938661298</v>
      </c>
      <c r="AO17" s="74">
        <v>0.74617358271698497</v>
      </c>
      <c r="AP17" s="74">
        <v>0.75765095561691298</v>
      </c>
      <c r="AQ17" s="74">
        <v>0.875427280482454</v>
      </c>
      <c r="AR17" s="74">
        <v>1.02226559239828</v>
      </c>
      <c r="AS17" s="74">
        <v>1.09858657441812</v>
      </c>
      <c r="AT17" s="74">
        <v>1.1338554661564499</v>
      </c>
      <c r="AU17" s="74">
        <v>2.0998540325925101</v>
      </c>
      <c r="AV17" s="74">
        <v>2.0761482638464499</v>
      </c>
      <c r="AW17" s="74">
        <v>1.18978770786007</v>
      </c>
      <c r="AX17" s="74">
        <v>1.30300085487651</v>
      </c>
      <c r="AY17" s="74">
        <v>1.3287638273375499</v>
      </c>
      <c r="AZ17" s="74">
        <v>1.29344702700591</v>
      </c>
      <c r="BA17" s="74">
        <v>1.2769828044978999</v>
      </c>
      <c r="BB17" s="10">
        <v>1.19120985807018</v>
      </c>
      <c r="BC17" s="10">
        <v>1.11785721013911</v>
      </c>
      <c r="BD17" s="10">
        <v>0.98126180450474998</v>
      </c>
      <c r="BE17" s="139">
        <f t="shared" si="4"/>
        <v>1.1921787518768683</v>
      </c>
      <c r="BF17" s="140">
        <v>51.896999999999998</v>
      </c>
      <c r="BG17" s="141">
        <v>51.386000000000003</v>
      </c>
      <c r="BH17" s="142">
        <v>55.34</v>
      </c>
      <c r="BI17" s="140">
        <v>40.076919555664098</v>
      </c>
      <c r="BJ17" s="141">
        <v>31.0732097625732</v>
      </c>
      <c r="BK17" s="143">
        <v>23.28</v>
      </c>
      <c r="BL17" s="140">
        <v>54.383296966552699</v>
      </c>
      <c r="BM17" s="141">
        <v>63.330123901367202</v>
      </c>
      <c r="BN17" s="217">
        <v>70.704767975136093</v>
      </c>
      <c r="BO17" s="140">
        <v>5.5397839546203604</v>
      </c>
      <c r="BP17" s="141">
        <v>5.5966672897338903</v>
      </c>
      <c r="BQ17" s="143">
        <v>6.0177933773990704</v>
      </c>
      <c r="BR17" s="141">
        <v>29.076000000000001</v>
      </c>
      <c r="BS17" s="141">
        <v>28.02</v>
      </c>
      <c r="BT17" s="141">
        <v>27.164999999999999</v>
      </c>
      <c r="BU17" s="141">
        <v>26.47</v>
      </c>
      <c r="BV17" s="141">
        <v>25.927</v>
      </c>
      <c r="BW17" s="141">
        <v>25.527999999999999</v>
      </c>
      <c r="BX17" s="134">
        <f t="shared" si="8"/>
        <v>27.030999999999995</v>
      </c>
      <c r="BY17" s="141">
        <v>17.8</v>
      </c>
      <c r="BZ17" s="141">
        <v>18</v>
      </c>
      <c r="CA17" s="141">
        <v>17.8</v>
      </c>
      <c r="CB17" s="141">
        <v>17.2</v>
      </c>
      <c r="CC17" s="141">
        <v>18.5</v>
      </c>
      <c r="CD17" s="141">
        <v>19.2</v>
      </c>
      <c r="CE17" s="74">
        <v>18.8</v>
      </c>
      <c r="CF17" s="74">
        <v>18.3</v>
      </c>
      <c r="CG17" s="74">
        <v>17.899999999999999</v>
      </c>
      <c r="CH17" s="10">
        <v>17.2</v>
      </c>
      <c r="CI17" s="10">
        <v>16.3</v>
      </c>
      <c r="CJ17" s="10">
        <v>14.6</v>
      </c>
      <c r="CK17" s="134">
        <f t="shared" si="5"/>
        <v>17.599999999999998</v>
      </c>
      <c r="CL17" s="141">
        <v>4.6120000000000001</v>
      </c>
      <c r="CM17" s="141">
        <v>4.4790000000000001</v>
      </c>
      <c r="CN17" s="141">
        <v>4.3479999999999999</v>
      </c>
      <c r="CO17" s="141">
        <v>4.2160000000000002</v>
      </c>
      <c r="CP17" s="141">
        <v>4.0839999999999996</v>
      </c>
      <c r="CQ17" s="141">
        <v>3.95</v>
      </c>
      <c r="CR17" s="134">
        <f t="shared" si="9"/>
        <v>4.2815000000000003</v>
      </c>
      <c r="CS17" s="141">
        <v>1.97</v>
      </c>
      <c r="CT17" s="141">
        <v>1.97</v>
      </c>
      <c r="CU17" s="141">
        <v>1.9</v>
      </c>
      <c r="CV17" s="141">
        <v>1.82</v>
      </c>
      <c r="CW17" s="141">
        <v>1.92</v>
      </c>
      <c r="CX17" s="141">
        <v>1.92</v>
      </c>
      <c r="CY17" s="74">
        <v>2</v>
      </c>
      <c r="CZ17" s="74">
        <v>2</v>
      </c>
      <c r="DA17" s="74">
        <v>2</v>
      </c>
      <c r="DB17" s="10">
        <v>1.94</v>
      </c>
      <c r="DC17" s="10">
        <v>1.9</v>
      </c>
      <c r="DD17" s="10">
        <v>1.9</v>
      </c>
      <c r="DE17" s="134">
        <f t="shared" si="6"/>
        <v>1.9475</v>
      </c>
      <c r="DF17" s="140">
        <v>65.187439024390258</v>
      </c>
      <c r="DG17" s="143">
        <v>72.123000000000005</v>
      </c>
      <c r="DH17" s="140"/>
      <c r="DI17" s="144">
        <v>20.5</v>
      </c>
      <c r="DJ17" s="74">
        <v>8.9920000000000009</v>
      </c>
      <c r="DK17" s="74">
        <v>8.7200000000000006</v>
      </c>
      <c r="DL17" s="74">
        <v>8.516</v>
      </c>
      <c r="DM17" s="74">
        <v>8.3729999999999993</v>
      </c>
      <c r="DN17" s="74">
        <v>8.2889999999999997</v>
      </c>
      <c r="DO17" s="74">
        <v>8.2560000000000002</v>
      </c>
      <c r="DP17" s="134">
        <f t="shared" si="10"/>
        <v>8.5243333333333329</v>
      </c>
      <c r="DQ17" s="141">
        <v>6.2</v>
      </c>
      <c r="DR17" s="141">
        <v>6.3</v>
      </c>
      <c r="DS17" s="141">
        <v>6.2</v>
      </c>
      <c r="DT17" s="141">
        <v>5.9</v>
      </c>
      <c r="DU17" s="141">
        <v>6</v>
      </c>
      <c r="DV17" s="141">
        <v>5.9</v>
      </c>
      <c r="DW17" s="74">
        <v>5.9</v>
      </c>
      <c r="DX17" s="74">
        <v>5.8</v>
      </c>
      <c r="DY17" s="74">
        <v>5.8</v>
      </c>
      <c r="DZ17" s="10">
        <v>5.7</v>
      </c>
      <c r="EA17" s="10">
        <v>5.8</v>
      </c>
      <c r="EB17" s="10">
        <v>5.8</v>
      </c>
      <c r="EC17" s="134">
        <f t="shared" si="7"/>
        <v>5.8374999999999995</v>
      </c>
    </row>
    <row r="18" spans="1:133" x14ac:dyDescent="0.25">
      <c r="A18" s="74" t="s">
        <v>13</v>
      </c>
      <c r="B18" s="12">
        <v>10010</v>
      </c>
      <c r="C18" s="134">
        <v>0.79920079920079923</v>
      </c>
      <c r="D18" s="135">
        <v>0.4</v>
      </c>
      <c r="E18" s="136">
        <v>0.2</v>
      </c>
      <c r="F18" s="15">
        <v>395361</v>
      </c>
      <c r="G18" s="22">
        <f t="shared" si="0"/>
        <v>0.39536100000000002</v>
      </c>
      <c r="H18" s="137">
        <v>425</v>
      </c>
      <c r="I18" s="138">
        <f t="shared" si="1"/>
        <v>0.42499999999999999</v>
      </c>
      <c r="J18" s="138">
        <v>463</v>
      </c>
      <c r="K18" s="138">
        <f t="shared" si="2"/>
        <v>0.46300000000000002</v>
      </c>
      <c r="L18" s="74">
        <v>2.0242469462104702</v>
      </c>
      <c r="M18" s="74">
        <v>2.1075358286866002</v>
      </c>
      <c r="N18" s="74">
        <v>2.1604694448136099</v>
      </c>
      <c r="O18" s="74">
        <v>2.2041436277659501</v>
      </c>
      <c r="P18" s="74">
        <v>2.2216647329788199</v>
      </c>
      <c r="Q18" s="74">
        <v>2.2184841611161401</v>
      </c>
      <c r="R18" s="74">
        <v>2.2269875243605601</v>
      </c>
      <c r="S18" s="74">
        <v>2.2356891310666298</v>
      </c>
      <c r="T18" s="74">
        <v>2.2045619821470401</v>
      </c>
      <c r="U18" s="74">
        <v>2.12223308517975</v>
      </c>
      <c r="V18" s="74">
        <v>2.0099751762576301</v>
      </c>
      <c r="W18" s="74">
        <v>1.87883176197622</v>
      </c>
      <c r="X18" s="74">
        <v>1.76656090688902</v>
      </c>
      <c r="Y18" s="74">
        <v>1.70601023049395</v>
      </c>
      <c r="Z18" s="74">
        <v>1.71313314939941</v>
      </c>
      <c r="AA18" s="74">
        <v>1.76115972473574</v>
      </c>
      <c r="AB18" s="74">
        <v>1.8414249442711901</v>
      </c>
      <c r="AC18" s="74">
        <v>1.89497683867654</v>
      </c>
      <c r="AD18" s="74">
        <v>1.8645295750436901</v>
      </c>
      <c r="AE18" s="74">
        <v>1.7242279332821699</v>
      </c>
      <c r="AF18" s="74">
        <v>1.5219679609649801</v>
      </c>
      <c r="AG18" s="74">
        <v>1.2871633447798101</v>
      </c>
      <c r="AH18" s="74">
        <v>1.11022080794079</v>
      </c>
      <c r="AI18" s="74">
        <v>1.06837178216596</v>
      </c>
      <c r="AJ18" s="74">
        <v>1.20542867435471</v>
      </c>
      <c r="AK18" s="139">
        <f t="shared" si="3"/>
        <v>1.8431999710222953</v>
      </c>
      <c r="AL18" s="56" t="s">
        <v>13</v>
      </c>
      <c r="AM18" s="11">
        <v>1.4604429730590001</v>
      </c>
      <c r="AN18" s="74">
        <v>1.74648725445395</v>
      </c>
      <c r="AO18" s="74">
        <v>1.97181755023297</v>
      </c>
      <c r="AP18" s="74">
        <v>2.1084149182060301</v>
      </c>
      <c r="AQ18" s="74">
        <v>2.1241378924699901</v>
      </c>
      <c r="AR18" s="74">
        <v>2.0532181570896402</v>
      </c>
      <c r="AS18" s="74">
        <v>1.9660334472324501</v>
      </c>
      <c r="AT18" s="74">
        <v>1.89684749778507</v>
      </c>
      <c r="AU18" s="74">
        <v>1.8225012650094199</v>
      </c>
      <c r="AV18" s="74">
        <v>1.75067644181361</v>
      </c>
      <c r="AW18" s="74">
        <v>1.6800630137631301</v>
      </c>
      <c r="AX18" s="74">
        <v>1.6050887429068901</v>
      </c>
      <c r="AY18" s="74">
        <v>1.5362249567698201</v>
      </c>
      <c r="AZ18" s="74">
        <v>1.4537150739224001</v>
      </c>
      <c r="BA18" s="74">
        <v>1.3702499202017799</v>
      </c>
      <c r="BB18" s="10">
        <v>1.21430815894272</v>
      </c>
      <c r="BC18" s="10">
        <v>1.12947336670266</v>
      </c>
      <c r="BD18" s="10">
        <v>1.04985371711888</v>
      </c>
      <c r="BE18" s="139">
        <f t="shared" si="4"/>
        <v>1.6752418455659652</v>
      </c>
      <c r="BF18" s="140">
        <v>69.998999999999995</v>
      </c>
      <c r="BG18" s="141">
        <v>82.034999999999997</v>
      </c>
      <c r="BH18" s="142">
        <v>82.92</v>
      </c>
      <c r="BI18" s="140">
        <v>40.357471466064503</v>
      </c>
      <c r="BJ18" s="141">
        <v>29.275354385376001</v>
      </c>
      <c r="BK18" s="143">
        <v>20.45</v>
      </c>
      <c r="BL18" s="140">
        <v>55.959804534912102</v>
      </c>
      <c r="BM18" s="141">
        <v>65.371658325195298</v>
      </c>
      <c r="BN18" s="217">
        <v>70.550206014250307</v>
      </c>
      <c r="BO18" s="140">
        <v>3.6827225685119598</v>
      </c>
      <c r="BP18" s="141">
        <v>5.3529868125915501</v>
      </c>
      <c r="BQ18" s="143">
        <v>8.9958291283156395</v>
      </c>
      <c r="BR18" s="141">
        <v>26.347999999999999</v>
      </c>
      <c r="BS18" s="141">
        <v>26.411999999999999</v>
      </c>
      <c r="BT18" s="141">
        <v>26.47</v>
      </c>
      <c r="BU18" s="141">
        <v>26.41</v>
      </c>
      <c r="BV18" s="141">
        <v>26.209</v>
      </c>
      <c r="BW18" s="141">
        <v>25.919</v>
      </c>
      <c r="BX18" s="134">
        <f t="shared" si="8"/>
        <v>26.294666666666668</v>
      </c>
      <c r="BY18" s="141">
        <v>15.361000000000001</v>
      </c>
      <c r="BZ18" s="141">
        <v>15.430999999999999</v>
      </c>
      <c r="CA18" s="141">
        <v>15.5</v>
      </c>
      <c r="CB18" s="141">
        <v>15.538</v>
      </c>
      <c r="CC18" s="141">
        <v>15.531000000000001</v>
      </c>
      <c r="CD18" s="141">
        <v>15.478999999999999</v>
      </c>
      <c r="CE18" s="74">
        <v>15.464</v>
      </c>
      <c r="CF18" s="74">
        <v>15.339</v>
      </c>
      <c r="CG18" s="74">
        <v>15.199</v>
      </c>
      <c r="CH18" s="10">
        <v>14.42</v>
      </c>
      <c r="CI18" s="10">
        <v>14.271000000000001</v>
      </c>
      <c r="CJ18" s="10">
        <v>14.125999999999999</v>
      </c>
      <c r="CK18" s="134">
        <f t="shared" si="5"/>
        <v>14.978625000000001</v>
      </c>
      <c r="CL18" s="141">
        <v>3.5310000000000001</v>
      </c>
      <c r="CM18" s="141">
        <v>3.504</v>
      </c>
      <c r="CN18" s="141">
        <v>3.4689999999999999</v>
      </c>
      <c r="CO18" s="141">
        <v>3.411</v>
      </c>
      <c r="CP18" s="141">
        <v>3.33</v>
      </c>
      <c r="CQ18" s="141">
        <v>3.234</v>
      </c>
      <c r="CR18" s="134">
        <f t="shared" si="9"/>
        <v>3.4131666666666667</v>
      </c>
      <c r="CS18" s="141">
        <v>1.8620000000000001</v>
      </c>
      <c r="CT18" s="141">
        <v>1.8759999999999999</v>
      </c>
      <c r="CU18" s="141">
        <v>1.889</v>
      </c>
      <c r="CV18" s="141">
        <v>1.8979999999999999</v>
      </c>
      <c r="CW18" s="141">
        <v>1.901</v>
      </c>
      <c r="CX18" s="141">
        <v>1.8979999999999999</v>
      </c>
      <c r="CY18" s="74">
        <v>1.893</v>
      </c>
      <c r="CZ18" s="74">
        <v>1.883</v>
      </c>
      <c r="DA18" s="74">
        <v>1.8720000000000001</v>
      </c>
      <c r="DB18" s="10">
        <v>1.778</v>
      </c>
      <c r="DC18" s="10">
        <v>1.7669999999999999</v>
      </c>
      <c r="DD18" s="10">
        <v>1.758</v>
      </c>
      <c r="DE18" s="134">
        <f t="shared" si="6"/>
        <v>1.84375</v>
      </c>
      <c r="DF18" s="140">
        <v>67.220024390243907</v>
      </c>
      <c r="DG18" s="143">
        <v>75.822999999999993</v>
      </c>
      <c r="DH18" s="140">
        <v>27.4</v>
      </c>
      <c r="DI18" s="144">
        <v>5.8</v>
      </c>
      <c r="DJ18" s="74">
        <v>6.4290000000000003</v>
      </c>
      <c r="DK18" s="74">
        <v>6.37</v>
      </c>
      <c r="DL18" s="74">
        <v>6.3150000000000004</v>
      </c>
      <c r="DM18" s="74">
        <v>6.2549999999999999</v>
      </c>
      <c r="DN18" s="74">
        <v>6.1879999999999997</v>
      </c>
      <c r="DO18" s="74">
        <v>6.1130000000000004</v>
      </c>
      <c r="DP18" s="134">
        <f t="shared" si="10"/>
        <v>6.2783333333333333</v>
      </c>
      <c r="DQ18" s="141">
        <v>5.6760000000000002</v>
      </c>
      <c r="DR18" s="141">
        <v>5.73</v>
      </c>
      <c r="DS18" s="141">
        <v>5.7869999999999999</v>
      </c>
      <c r="DT18" s="141">
        <v>5.843</v>
      </c>
      <c r="DU18" s="141">
        <v>5.9</v>
      </c>
      <c r="DV18" s="141">
        <v>5.9580000000000002</v>
      </c>
      <c r="DW18" s="74">
        <v>6.016</v>
      </c>
      <c r="DX18" s="74">
        <v>6.0830000000000002</v>
      </c>
      <c r="DY18" s="74">
        <v>6.1559999999999997</v>
      </c>
      <c r="DZ18" s="10">
        <v>6.2560000000000002</v>
      </c>
      <c r="EA18" s="10">
        <v>6.3490000000000002</v>
      </c>
      <c r="EB18" s="10">
        <v>6.4470000000000001</v>
      </c>
      <c r="EC18" s="134">
        <f t="shared" si="7"/>
        <v>6.1456250000000008</v>
      </c>
    </row>
    <row r="19" spans="1:133" x14ac:dyDescent="0.25">
      <c r="A19" s="74" t="s">
        <v>14</v>
      </c>
      <c r="B19" s="12">
        <v>778</v>
      </c>
      <c r="C19" s="134">
        <v>2.06</v>
      </c>
      <c r="D19" s="135">
        <v>3.86</v>
      </c>
      <c r="E19" s="136">
        <v>0.3</v>
      </c>
      <c r="F19" s="15">
        <v>1492584</v>
      </c>
      <c r="G19" s="22">
        <f t="shared" si="0"/>
        <v>1.4925839999999999</v>
      </c>
      <c r="H19" s="137">
        <v>1862</v>
      </c>
      <c r="I19" s="138">
        <f t="shared" si="1"/>
        <v>1.8620000000000001</v>
      </c>
      <c r="J19" s="138">
        <v>2316</v>
      </c>
      <c r="K19" s="138">
        <f t="shared" si="2"/>
        <v>2.3159999999999998</v>
      </c>
      <c r="L19" s="74">
        <v>5.6091413627167901</v>
      </c>
      <c r="M19" s="74">
        <v>6.2349332028376603</v>
      </c>
      <c r="N19" s="74">
        <v>6.6090111828990104</v>
      </c>
      <c r="O19" s="74">
        <v>6.4721736224867197</v>
      </c>
      <c r="P19" s="74">
        <v>5.79986641243159</v>
      </c>
      <c r="Q19" s="74">
        <v>4.8599991590369402</v>
      </c>
      <c r="R19" s="74">
        <v>3.8758194004124502</v>
      </c>
      <c r="S19" s="74">
        <v>3.1117861222999799</v>
      </c>
      <c r="T19" s="74">
        <v>2.6834535135382001</v>
      </c>
      <c r="U19" s="74">
        <v>2.6818584410535999</v>
      </c>
      <c r="V19" s="74">
        <v>2.95237787146834</v>
      </c>
      <c r="W19" s="74">
        <v>3.2986309102939999</v>
      </c>
      <c r="X19" s="74">
        <v>3.5165215922519</v>
      </c>
      <c r="Y19" s="74">
        <v>3.5547242331689199</v>
      </c>
      <c r="Z19" s="74">
        <v>3.3578951819020899</v>
      </c>
      <c r="AA19" s="74">
        <v>3.0300572292438899</v>
      </c>
      <c r="AB19" s="74">
        <v>2.72513877868544</v>
      </c>
      <c r="AC19" s="74">
        <v>2.5390846355293002</v>
      </c>
      <c r="AD19" s="74">
        <v>2.4489585289781601</v>
      </c>
      <c r="AE19" s="74">
        <v>2.4813210935861898</v>
      </c>
      <c r="AF19" s="74">
        <v>2.6167365976308101</v>
      </c>
      <c r="AG19" s="74">
        <v>2.7930139772561402</v>
      </c>
      <c r="AH19" s="74">
        <v>3.00813525402772</v>
      </c>
      <c r="AI19" s="74">
        <v>3.3152079953389699</v>
      </c>
      <c r="AJ19" s="74">
        <v>3.7154736544724298</v>
      </c>
      <c r="AK19" s="139">
        <f t="shared" si="3"/>
        <v>3.731652798141889</v>
      </c>
      <c r="AL19" s="56" t="s">
        <v>14</v>
      </c>
      <c r="AM19" s="11">
        <v>4.1752171698073202</v>
      </c>
      <c r="AN19" s="74">
        <v>4.4645699363075897</v>
      </c>
      <c r="AO19" s="74">
        <v>4.7227718679782802</v>
      </c>
      <c r="AP19" s="74">
        <v>5.2540364715317596</v>
      </c>
      <c r="AQ19" s="74">
        <v>6.0860327620421701</v>
      </c>
      <c r="AR19" s="74">
        <v>6.9472217402200203</v>
      </c>
      <c r="AS19" s="74">
        <v>7.8070314748121401</v>
      </c>
      <c r="AT19" s="74">
        <v>8.2133405310735199</v>
      </c>
      <c r="AU19" s="74">
        <v>7.7944250722922304</v>
      </c>
      <c r="AV19" s="74">
        <v>6.5460835312956496</v>
      </c>
      <c r="AW19" s="74">
        <v>4.9107470499106904</v>
      </c>
      <c r="AX19" s="74">
        <v>3.2429342491618698</v>
      </c>
      <c r="AY19" s="74">
        <v>2.0885055203273799</v>
      </c>
      <c r="AZ19" s="74">
        <v>1.1815252148820199</v>
      </c>
      <c r="BA19" s="74">
        <v>0.92227534953558399</v>
      </c>
      <c r="BB19" s="10">
        <v>2.6186651926361502</v>
      </c>
      <c r="BC19" s="10">
        <v>3.8127967933758602</v>
      </c>
      <c r="BD19" s="10">
        <v>4.6217039586726596</v>
      </c>
      <c r="BE19" s="139">
        <f t="shared" si="4"/>
        <v>4.778509806826797</v>
      </c>
      <c r="BF19" s="140">
        <v>84.974999999999994</v>
      </c>
      <c r="BG19" s="141">
        <v>88.372</v>
      </c>
      <c r="BH19" s="142">
        <v>89.19</v>
      </c>
      <c r="BI19" s="140">
        <v>39.492885589599602</v>
      </c>
      <c r="BJ19" s="141">
        <v>30.847047805786101</v>
      </c>
      <c r="BK19" s="143">
        <v>19.72</v>
      </c>
      <c r="BL19" s="140">
        <v>58.044666290283203</v>
      </c>
      <c r="BM19" s="141">
        <v>66.715652465820298</v>
      </c>
      <c r="BN19" s="217">
        <v>77.906168095062</v>
      </c>
      <c r="BO19" s="140">
        <v>2.4624464511871298</v>
      </c>
      <c r="BP19" s="141">
        <v>2.4373016357421902</v>
      </c>
      <c r="BQ19" s="143">
        <v>2.37199380403381</v>
      </c>
      <c r="BR19" s="141">
        <v>38.194000000000003</v>
      </c>
      <c r="BS19" s="141">
        <v>36.970999999999997</v>
      </c>
      <c r="BT19" s="141">
        <v>35.866999999999997</v>
      </c>
      <c r="BU19" s="141">
        <v>34.920999999999999</v>
      </c>
      <c r="BV19" s="141">
        <v>34.159999999999997</v>
      </c>
      <c r="BW19" s="141">
        <v>33.603999999999999</v>
      </c>
      <c r="BX19" s="134">
        <f t="shared" si="8"/>
        <v>35.619499999999995</v>
      </c>
      <c r="BY19" s="141">
        <v>18.052</v>
      </c>
      <c r="BZ19" s="141">
        <v>17.521000000000001</v>
      </c>
      <c r="CA19" s="141">
        <v>17.047999999999998</v>
      </c>
      <c r="CB19" s="141">
        <v>16.632999999999999</v>
      </c>
      <c r="CC19" s="141">
        <v>16.265000000000001</v>
      </c>
      <c r="CD19" s="141">
        <v>15.922000000000001</v>
      </c>
      <c r="CE19" s="74">
        <v>15.414</v>
      </c>
      <c r="CF19" s="74">
        <v>15.04</v>
      </c>
      <c r="CG19" s="74">
        <v>14.635999999999999</v>
      </c>
      <c r="CH19" s="10">
        <v>15.111000000000001</v>
      </c>
      <c r="CI19" s="10">
        <v>14.762</v>
      </c>
      <c r="CJ19" s="10">
        <v>14.401999999999999</v>
      </c>
      <c r="CK19" s="134">
        <f t="shared" si="5"/>
        <v>15.194000000000001</v>
      </c>
      <c r="CL19" s="141">
        <v>6.4980000000000002</v>
      </c>
      <c r="CM19" s="141">
        <v>6.2930000000000001</v>
      </c>
      <c r="CN19" s="141">
        <v>6.0890000000000004</v>
      </c>
      <c r="CO19" s="141">
        <v>5.8949999999999996</v>
      </c>
      <c r="CP19" s="141">
        <v>5.7160000000000002</v>
      </c>
      <c r="CQ19" s="141">
        <v>5.556</v>
      </c>
      <c r="CR19" s="134">
        <f t="shared" si="9"/>
        <v>6.007833333333334</v>
      </c>
      <c r="CS19" s="141">
        <v>2.367</v>
      </c>
      <c r="CT19" s="141">
        <v>2.2919999999999998</v>
      </c>
      <c r="CU19" s="141">
        <v>2.2290000000000001</v>
      </c>
      <c r="CV19" s="141">
        <v>2.1789999999999998</v>
      </c>
      <c r="CW19" s="141">
        <v>2.1419999999999999</v>
      </c>
      <c r="CX19" s="141">
        <v>2.1150000000000002</v>
      </c>
      <c r="CY19" s="74">
        <v>2.0950000000000002</v>
      </c>
      <c r="CZ19" s="74">
        <v>2.0750000000000002</v>
      </c>
      <c r="DA19" s="74">
        <v>2.056</v>
      </c>
      <c r="DB19" s="10">
        <v>2.056</v>
      </c>
      <c r="DC19" s="10">
        <v>2.0329999999999999</v>
      </c>
      <c r="DD19" s="10">
        <v>2.0089999999999999</v>
      </c>
      <c r="DE19" s="134">
        <f t="shared" si="6"/>
        <v>2.0726249999999999</v>
      </c>
      <c r="DF19" s="140">
        <v>67.263829268292696</v>
      </c>
      <c r="DG19" s="143">
        <v>77.037999999999997</v>
      </c>
      <c r="DH19" s="140">
        <v>37.1</v>
      </c>
      <c r="DI19" s="144">
        <v>6.3</v>
      </c>
      <c r="DJ19" s="74">
        <v>7.3550000000000004</v>
      </c>
      <c r="DK19" s="74">
        <v>6.931</v>
      </c>
      <c r="DL19" s="74">
        <v>6.5350000000000001</v>
      </c>
      <c r="DM19" s="74">
        <v>6.16</v>
      </c>
      <c r="DN19" s="74">
        <v>5.8029999999999999</v>
      </c>
      <c r="DO19" s="74">
        <v>5.468</v>
      </c>
      <c r="DP19" s="134">
        <f t="shared" si="10"/>
        <v>6.3753333333333329</v>
      </c>
      <c r="DQ19" s="141">
        <v>2.4239999999999999</v>
      </c>
      <c r="DR19" s="141">
        <v>2.3820000000000001</v>
      </c>
      <c r="DS19" s="141">
        <v>2.3479999999999999</v>
      </c>
      <c r="DT19" s="141">
        <v>2.3239999999999998</v>
      </c>
      <c r="DU19" s="141">
        <v>2.3090000000000002</v>
      </c>
      <c r="DV19" s="141">
        <v>2.3010000000000002</v>
      </c>
      <c r="DW19" s="74">
        <v>2.3039999999999998</v>
      </c>
      <c r="DX19" s="74">
        <v>2.3170000000000002</v>
      </c>
      <c r="DY19" s="74">
        <v>2.339</v>
      </c>
      <c r="DZ19" s="10">
        <v>2.3479999999999999</v>
      </c>
      <c r="EA19" s="10">
        <v>2.359</v>
      </c>
      <c r="EB19" s="10">
        <v>2.3719999999999999</v>
      </c>
      <c r="EC19" s="134">
        <f t="shared" si="7"/>
        <v>2.3311250000000001</v>
      </c>
    </row>
    <row r="20" spans="1:133" x14ac:dyDescent="0.25">
      <c r="A20" s="74" t="s">
        <v>15</v>
      </c>
      <c r="B20" s="12">
        <v>130170</v>
      </c>
      <c r="C20" s="134">
        <v>59.65</v>
      </c>
      <c r="D20" s="135">
        <v>6.38</v>
      </c>
      <c r="E20" s="136">
        <v>73.2</v>
      </c>
      <c r="F20" s="15">
        <v>164669751</v>
      </c>
      <c r="G20" s="22">
        <f t="shared" si="0"/>
        <v>164.66975099999999</v>
      </c>
      <c r="H20" s="137">
        <v>178263</v>
      </c>
      <c r="I20" s="138">
        <f t="shared" si="1"/>
        <v>178.26300000000001</v>
      </c>
      <c r="J20" s="138">
        <v>192568</v>
      </c>
      <c r="K20" s="138">
        <f t="shared" si="2"/>
        <v>192.56800000000001</v>
      </c>
      <c r="L20" s="74">
        <v>1.9308845752270101</v>
      </c>
      <c r="M20" s="74">
        <v>2.2974717826041799</v>
      </c>
      <c r="N20" s="74">
        <v>2.5837222386638801</v>
      </c>
      <c r="O20" s="74">
        <v>2.77035891501288</v>
      </c>
      <c r="P20" s="74">
        <v>2.81863983935287</v>
      </c>
      <c r="Q20" s="74">
        <v>2.77351444500189</v>
      </c>
      <c r="R20" s="74">
        <v>2.7093215525457701</v>
      </c>
      <c r="S20" s="74">
        <v>2.6731621550198499</v>
      </c>
      <c r="T20" s="74">
        <v>2.6512725007989002</v>
      </c>
      <c r="U20" s="74">
        <v>2.6542387402682701</v>
      </c>
      <c r="V20" s="74">
        <v>2.6691646120564099</v>
      </c>
      <c r="W20" s="74">
        <v>2.6827949548491898</v>
      </c>
      <c r="X20" s="74">
        <v>2.6747401755223299</v>
      </c>
      <c r="Y20" s="74">
        <v>2.6351679182180598</v>
      </c>
      <c r="Z20" s="74">
        <v>2.5578652603823899</v>
      </c>
      <c r="AA20" s="74">
        <v>2.4571732225159</v>
      </c>
      <c r="AB20" s="74">
        <v>2.34571575697418</v>
      </c>
      <c r="AC20" s="74">
        <v>2.2453862963798601</v>
      </c>
      <c r="AD20" s="74">
        <v>2.1701385287804</v>
      </c>
      <c r="AE20" s="74">
        <v>2.1286209095709001</v>
      </c>
      <c r="AF20" s="74">
        <v>2.1077350219319499</v>
      </c>
      <c r="AG20" s="74">
        <v>2.0897330183779399</v>
      </c>
      <c r="AH20" s="74">
        <v>2.0574471267136398</v>
      </c>
      <c r="AI20" s="74">
        <v>2.00717496153095</v>
      </c>
      <c r="AJ20" s="74">
        <v>1.9331298996933299</v>
      </c>
      <c r="AK20" s="139">
        <f t="shared" si="3"/>
        <v>2.424982976319717</v>
      </c>
      <c r="AL20" s="56" t="s">
        <v>15</v>
      </c>
      <c r="AM20" s="11">
        <v>1.8422028040881799</v>
      </c>
      <c r="AN20" s="74">
        <v>1.75678486686209</v>
      </c>
      <c r="AO20" s="74">
        <v>1.6757669992901201</v>
      </c>
      <c r="AP20" s="74">
        <v>1.5784310650212099</v>
      </c>
      <c r="AQ20" s="74">
        <v>1.4614349966259901</v>
      </c>
      <c r="AR20" s="74">
        <v>1.3364080905553499</v>
      </c>
      <c r="AS20" s="74">
        <v>1.2038330339718499</v>
      </c>
      <c r="AT20" s="74">
        <v>1.09044987303533</v>
      </c>
      <c r="AU20" s="74">
        <v>1.02770000094875</v>
      </c>
      <c r="AV20" s="74">
        <v>1.03078009054722</v>
      </c>
      <c r="AW20" s="74">
        <v>1.0793323621772</v>
      </c>
      <c r="AX20" s="74">
        <v>1.1427921105854</v>
      </c>
      <c r="AY20" s="74">
        <v>1.19988286442375</v>
      </c>
      <c r="AZ20" s="74">
        <v>1.21635117232582</v>
      </c>
      <c r="BA20" s="74">
        <v>1.2143773848491499</v>
      </c>
      <c r="BB20" s="10">
        <v>1.1201442585327901</v>
      </c>
      <c r="BC20" s="10">
        <v>1.08016523912062</v>
      </c>
      <c r="BD20" s="10">
        <v>1.04889803870797</v>
      </c>
      <c r="BE20" s="139">
        <f t="shared" si="4"/>
        <v>1.2507960263282714</v>
      </c>
      <c r="BF20" s="140">
        <v>9.8360000000000003</v>
      </c>
      <c r="BG20" s="141">
        <v>23.59</v>
      </c>
      <c r="BH20" s="142">
        <v>35.86</v>
      </c>
      <c r="BI20" s="140">
        <v>44.618122100830099</v>
      </c>
      <c r="BJ20" s="141">
        <v>36.976634979247997</v>
      </c>
      <c r="BK20" s="143">
        <v>28.37</v>
      </c>
      <c r="BL20" s="140">
        <v>51.904933929443402</v>
      </c>
      <c r="BM20" s="141">
        <v>58.966415405273402</v>
      </c>
      <c r="BN20" s="217">
        <v>66.531801581457401</v>
      </c>
      <c r="BO20" s="140">
        <v>3.4769418239593501</v>
      </c>
      <c r="BP20" s="141">
        <v>4.0569500923156703</v>
      </c>
      <c r="BQ20" s="143">
        <v>5.0982265710719403</v>
      </c>
      <c r="BR20" s="141">
        <v>47.045000000000002</v>
      </c>
      <c r="BS20" s="141">
        <v>46.804000000000002</v>
      </c>
      <c r="BT20" s="141">
        <v>46.523000000000003</v>
      </c>
      <c r="BU20" s="141">
        <v>46.204000000000001</v>
      </c>
      <c r="BV20" s="141">
        <v>45.845999999999997</v>
      </c>
      <c r="BW20" s="141">
        <v>45.454000000000001</v>
      </c>
      <c r="BX20" s="134">
        <f t="shared" si="8"/>
        <v>46.312666666666672</v>
      </c>
      <c r="BY20" s="141">
        <v>22.8</v>
      </c>
      <c r="BZ20" s="141">
        <v>22.225000000000001</v>
      </c>
      <c r="CA20" s="141">
        <v>21.725000000000001</v>
      </c>
      <c r="CB20" s="141">
        <v>21.297999999999998</v>
      </c>
      <c r="CC20" s="141">
        <v>20.934000000000001</v>
      </c>
      <c r="CD20" s="141">
        <v>20.614000000000001</v>
      </c>
      <c r="CE20" s="74">
        <v>20.501000000000001</v>
      </c>
      <c r="CF20" s="74">
        <v>20.141999999999999</v>
      </c>
      <c r="CG20" s="74">
        <v>19.795999999999999</v>
      </c>
      <c r="CH20" s="10">
        <v>19.29</v>
      </c>
      <c r="CI20" s="10">
        <v>18.95</v>
      </c>
      <c r="CJ20" s="10">
        <v>18.613</v>
      </c>
      <c r="CK20" s="134">
        <f t="shared" si="5"/>
        <v>19.854999999999997</v>
      </c>
      <c r="CL20" s="141">
        <v>6.9470000000000001</v>
      </c>
      <c r="CM20" s="141">
        <v>6.9420000000000002</v>
      </c>
      <c r="CN20" s="141">
        <v>6.9279999999999999</v>
      </c>
      <c r="CO20" s="141">
        <v>6.9039999999999999</v>
      </c>
      <c r="CP20" s="141">
        <v>6.8689999999999998</v>
      </c>
      <c r="CQ20" s="141">
        <v>6.8209999999999997</v>
      </c>
      <c r="CR20" s="134">
        <f t="shared" si="9"/>
        <v>6.9018333333333333</v>
      </c>
      <c r="CS20" s="141">
        <v>2.52</v>
      </c>
      <c r="CT20" s="141">
        <v>2.4430000000000001</v>
      </c>
      <c r="CU20" s="141">
        <v>2.3769999999999998</v>
      </c>
      <c r="CV20" s="141">
        <v>2.3220000000000001</v>
      </c>
      <c r="CW20" s="141">
        <v>2.2770000000000001</v>
      </c>
      <c r="CX20" s="141">
        <v>2.2400000000000002</v>
      </c>
      <c r="CY20" s="74">
        <v>2.2450000000000001</v>
      </c>
      <c r="CZ20" s="74">
        <v>2.2090000000000001</v>
      </c>
      <c r="DA20" s="74">
        <v>2.1749999999999998</v>
      </c>
      <c r="DB20" s="10">
        <v>2.133</v>
      </c>
      <c r="DC20" s="10">
        <v>2.1040000000000001</v>
      </c>
      <c r="DD20" s="10">
        <v>2.0760000000000001</v>
      </c>
      <c r="DE20" s="134">
        <f t="shared" si="6"/>
        <v>2.182375</v>
      </c>
      <c r="DF20" s="140">
        <v>49.061634146341461</v>
      </c>
      <c r="DG20" s="143">
        <v>72.808000000000007</v>
      </c>
      <c r="DH20" s="140">
        <v>145.1</v>
      </c>
      <c r="DI20" s="144">
        <v>26.9</v>
      </c>
      <c r="DJ20" s="74">
        <v>19.248999999999999</v>
      </c>
      <c r="DK20" s="74">
        <v>19.635000000000002</v>
      </c>
      <c r="DL20" s="74">
        <v>19.748000000000001</v>
      </c>
      <c r="DM20" s="74">
        <v>19.516999999999999</v>
      </c>
      <c r="DN20" s="74">
        <v>18.940000000000001</v>
      </c>
      <c r="DO20" s="74">
        <v>18.076000000000001</v>
      </c>
      <c r="DP20" s="134">
        <f t="shared" si="10"/>
        <v>19.194166666666664</v>
      </c>
      <c r="DQ20" s="141">
        <v>6.3079999999999998</v>
      </c>
      <c r="DR20" s="141">
        <v>6.1950000000000003</v>
      </c>
      <c r="DS20" s="141">
        <v>6.0910000000000002</v>
      </c>
      <c r="DT20" s="141">
        <v>5.9939999999999998</v>
      </c>
      <c r="DU20" s="141">
        <v>5.9029999999999996</v>
      </c>
      <c r="DV20" s="141">
        <v>5.8170000000000002</v>
      </c>
      <c r="DW20" s="74">
        <v>5.5170000000000003</v>
      </c>
      <c r="DX20" s="74">
        <v>5.4569999999999999</v>
      </c>
      <c r="DY20" s="74">
        <v>5.4009999999999998</v>
      </c>
      <c r="DZ20" s="10">
        <v>5.3120000000000003</v>
      </c>
      <c r="EA20" s="10">
        <v>5.2839999999999998</v>
      </c>
      <c r="EB20" s="10">
        <v>5.266</v>
      </c>
      <c r="EC20" s="134">
        <f t="shared" si="7"/>
        <v>5.4946249999999992</v>
      </c>
    </row>
    <row r="21" spans="1:133" x14ac:dyDescent="0.25">
      <c r="A21" s="74" t="s">
        <v>16</v>
      </c>
      <c r="B21" s="12">
        <v>430</v>
      </c>
      <c r="C21" s="134">
        <v>16.28</v>
      </c>
      <c r="D21" s="135">
        <v>2.33</v>
      </c>
      <c r="E21" s="136">
        <v>0.2</v>
      </c>
      <c r="F21" s="15">
        <v>285719</v>
      </c>
      <c r="G21" s="22">
        <f t="shared" si="0"/>
        <v>0.285719</v>
      </c>
      <c r="H21" s="137">
        <v>290</v>
      </c>
      <c r="I21" s="138">
        <f t="shared" si="1"/>
        <v>0.28999999999999998</v>
      </c>
      <c r="J21" s="138">
        <v>277</v>
      </c>
      <c r="K21" s="138">
        <f t="shared" si="2"/>
        <v>0.27700000000000002</v>
      </c>
      <c r="L21" s="74">
        <v>0.49376166390059101</v>
      </c>
      <c r="M21" s="74">
        <v>0.35473494073050899</v>
      </c>
      <c r="N21" s="74">
        <v>0.24307649428401401</v>
      </c>
      <c r="O21" s="74">
        <v>0.18434377238966901</v>
      </c>
      <c r="P21" s="74">
        <v>0.202950721988083</v>
      </c>
      <c r="Q21" s="74">
        <v>0.27733127848296901</v>
      </c>
      <c r="R21" s="74">
        <v>0.36591278188902698</v>
      </c>
      <c r="S21" s="74">
        <v>0.43318828280409699</v>
      </c>
      <c r="T21" s="74">
        <v>0.47696899432829698</v>
      </c>
      <c r="U21" s="74">
        <v>0.48062930526432301</v>
      </c>
      <c r="V21" s="74">
        <v>0.45749537481112001</v>
      </c>
      <c r="W21" s="74">
        <v>0.42996982703778103</v>
      </c>
      <c r="X21" s="74">
        <v>0.41019688340173299</v>
      </c>
      <c r="Y21" s="74">
        <v>0.38794049396622399</v>
      </c>
      <c r="Z21" s="74">
        <v>0.36670971823041099</v>
      </c>
      <c r="AA21" s="74">
        <v>0.34493515009735498</v>
      </c>
      <c r="AB21" s="74">
        <v>0.32299632901589698</v>
      </c>
      <c r="AC21" s="74">
        <v>0.302415329741693</v>
      </c>
      <c r="AD21" s="74">
        <v>0.28736696537696199</v>
      </c>
      <c r="AE21" s="74">
        <v>0.27739903890644502</v>
      </c>
      <c r="AF21" s="74">
        <v>0.27549170211294399</v>
      </c>
      <c r="AG21" s="74">
        <v>0.27284007598148402</v>
      </c>
      <c r="AH21" s="74">
        <v>0.273231451560774</v>
      </c>
      <c r="AI21" s="74">
        <v>0.28831514228305899</v>
      </c>
      <c r="AJ21" s="74">
        <v>0.319795603531629</v>
      </c>
      <c r="AK21" s="139">
        <f t="shared" si="3"/>
        <v>0.34119989288468361</v>
      </c>
      <c r="AL21" s="56" t="s">
        <v>16</v>
      </c>
      <c r="AM21" s="11">
        <v>0.36369811935784901</v>
      </c>
      <c r="AN21" s="74">
        <v>0.41308328236825598</v>
      </c>
      <c r="AO21" s="74">
        <v>0.45665915512024402</v>
      </c>
      <c r="AP21" s="74">
        <v>0.48855691882771501</v>
      </c>
      <c r="AQ21" s="74">
        <v>0.50124495194831598</v>
      </c>
      <c r="AR21" s="74">
        <v>0.49947609487262001</v>
      </c>
      <c r="AS21" s="74">
        <v>0.494083861542921</v>
      </c>
      <c r="AT21" s="74">
        <v>0.49129271532675001</v>
      </c>
      <c r="AU21" s="74">
        <v>0.48997139064315198</v>
      </c>
      <c r="AV21" s="74">
        <v>0.492958744752093</v>
      </c>
      <c r="AW21" s="74">
        <v>0.49696027569763501</v>
      </c>
      <c r="AX21" s="74">
        <v>0.50089041045496396</v>
      </c>
      <c r="AY21" s="74">
        <v>0.34793038076726202</v>
      </c>
      <c r="AZ21" s="74">
        <v>0.32725709647546902</v>
      </c>
      <c r="BA21" s="74">
        <v>0.30995831369447102</v>
      </c>
      <c r="BB21" s="10">
        <v>0.293163377114116</v>
      </c>
      <c r="BC21" s="10">
        <v>0.27371141781449598</v>
      </c>
      <c r="BD21" s="10">
        <v>0.25336652682070598</v>
      </c>
      <c r="BE21" s="139">
        <f t="shared" si="4"/>
        <v>0.41944499495536386</v>
      </c>
      <c r="BF21" s="140">
        <v>38.619999999999997</v>
      </c>
      <c r="BG21" s="141">
        <v>38.347000000000001</v>
      </c>
      <c r="BH21" s="142">
        <v>31.16</v>
      </c>
      <c r="BI21" s="140">
        <v>31.447551727294901</v>
      </c>
      <c r="BJ21" s="141">
        <v>21.900520324706999</v>
      </c>
      <c r="BK21" s="143">
        <v>19.059999999999999</v>
      </c>
      <c r="BL21" s="140">
        <v>58.663291931152301</v>
      </c>
      <c r="BM21" s="141">
        <v>66.590812683105497</v>
      </c>
      <c r="BN21" s="217">
        <v>65.987211211014994</v>
      </c>
      <c r="BO21" s="140">
        <v>9.8891572952270508</v>
      </c>
      <c r="BP21" s="141">
        <v>11.508664131164601</v>
      </c>
      <c r="BQ21" s="143">
        <v>14.9521032902957</v>
      </c>
      <c r="BR21" s="141">
        <v>21.774000000000001</v>
      </c>
      <c r="BS21" s="141">
        <v>21.158999999999999</v>
      </c>
      <c r="BT21" s="141">
        <v>20.594999999999999</v>
      </c>
      <c r="BU21" s="141">
        <v>20.050999999999998</v>
      </c>
      <c r="BV21" s="141">
        <v>19.524000000000001</v>
      </c>
      <c r="BW21" s="141">
        <v>19.027999999999999</v>
      </c>
      <c r="BX21" s="134">
        <f t="shared" si="8"/>
        <v>20.355166666666666</v>
      </c>
      <c r="BY21" s="141">
        <v>13.042999999999999</v>
      </c>
      <c r="BZ21" s="141">
        <v>13</v>
      </c>
      <c r="CA21" s="141">
        <v>12.957000000000001</v>
      </c>
      <c r="CB21" s="141">
        <v>12.91</v>
      </c>
      <c r="CC21" s="141">
        <v>12.859</v>
      </c>
      <c r="CD21" s="141">
        <v>12.802</v>
      </c>
      <c r="CE21" s="74">
        <v>12.282</v>
      </c>
      <c r="CF21" s="74">
        <v>12.188000000000001</v>
      </c>
      <c r="CG21" s="74">
        <v>12.098000000000001</v>
      </c>
      <c r="CH21" s="10">
        <v>11.994999999999999</v>
      </c>
      <c r="CI21" s="10">
        <v>11.904999999999999</v>
      </c>
      <c r="CJ21" s="10">
        <v>11.819000000000001</v>
      </c>
      <c r="CK21" s="134">
        <f t="shared" si="5"/>
        <v>12.243500000000001</v>
      </c>
      <c r="CL21" s="141">
        <v>3.113</v>
      </c>
      <c r="CM21" s="141">
        <v>2.9489999999999998</v>
      </c>
      <c r="CN21" s="141">
        <v>2.794</v>
      </c>
      <c r="CO21" s="141">
        <v>2.6480000000000001</v>
      </c>
      <c r="CP21" s="141">
        <v>2.5129999999999999</v>
      </c>
      <c r="CQ21" s="141">
        <v>2.3929999999999998</v>
      </c>
      <c r="CR21" s="134">
        <f t="shared" si="9"/>
        <v>2.7349999999999999</v>
      </c>
      <c r="CS21" s="141">
        <v>1.8220000000000001</v>
      </c>
      <c r="CT21" s="141">
        <v>1.827</v>
      </c>
      <c r="CU21" s="141">
        <v>1.831</v>
      </c>
      <c r="CV21" s="141">
        <v>1.835</v>
      </c>
      <c r="CW21" s="141">
        <v>1.839</v>
      </c>
      <c r="CX21" s="141">
        <v>1.8420000000000001</v>
      </c>
      <c r="CY21" s="74">
        <v>1.788</v>
      </c>
      <c r="CZ21" s="74">
        <v>1.7909999999999999</v>
      </c>
      <c r="DA21" s="74">
        <v>1.794</v>
      </c>
      <c r="DB21" s="10">
        <v>1.796</v>
      </c>
      <c r="DC21" s="10">
        <v>1.7969999999999999</v>
      </c>
      <c r="DD21" s="10">
        <v>1.7989999999999999</v>
      </c>
      <c r="DE21" s="134">
        <f t="shared" si="6"/>
        <v>1.80575</v>
      </c>
      <c r="DF21" s="140">
        <v>66.670268292682934</v>
      </c>
      <c r="DG21" s="143">
        <v>76.057000000000002</v>
      </c>
      <c r="DH21" s="140">
        <v>31.6</v>
      </c>
      <c r="DI21" s="144">
        <v>11.5</v>
      </c>
      <c r="DJ21" s="74">
        <v>10.307</v>
      </c>
      <c r="DK21" s="74">
        <v>10.226000000000001</v>
      </c>
      <c r="DL21" s="74">
        <v>10.175000000000001</v>
      </c>
      <c r="DM21" s="74">
        <v>10.151</v>
      </c>
      <c r="DN21" s="74">
        <v>10.151999999999999</v>
      </c>
      <c r="DO21" s="74">
        <v>10.173</v>
      </c>
      <c r="DP21" s="134">
        <f t="shared" si="10"/>
        <v>10.197333333333335</v>
      </c>
      <c r="DQ21" s="141">
        <v>9.6969999999999992</v>
      </c>
      <c r="DR21" s="141">
        <v>9.5860000000000003</v>
      </c>
      <c r="DS21" s="141">
        <v>9.4779999999999998</v>
      </c>
      <c r="DT21" s="141">
        <v>9.3770000000000007</v>
      </c>
      <c r="DU21" s="141">
        <v>9.2889999999999997</v>
      </c>
      <c r="DV21" s="141">
        <v>9.2140000000000004</v>
      </c>
      <c r="DW21" s="74">
        <v>10.44</v>
      </c>
      <c r="DX21" s="74">
        <v>10.506</v>
      </c>
      <c r="DY21" s="74">
        <v>10.576000000000001</v>
      </c>
      <c r="DZ21" s="10">
        <v>10.661</v>
      </c>
      <c r="EA21" s="10">
        <v>10.744</v>
      </c>
      <c r="EB21" s="10">
        <v>10.831</v>
      </c>
      <c r="EC21" s="134">
        <f t="shared" si="7"/>
        <v>10.282625000000001</v>
      </c>
    </row>
    <row r="22" spans="1:133" x14ac:dyDescent="0.25">
      <c r="A22" s="74" t="s">
        <v>17</v>
      </c>
      <c r="B22" s="12">
        <v>202988</v>
      </c>
      <c r="C22" s="134">
        <v>28</v>
      </c>
      <c r="D22" s="135">
        <v>0.55000000000000004</v>
      </c>
      <c r="E22" s="136">
        <v>9.4</v>
      </c>
      <c r="F22" s="15">
        <v>9498264</v>
      </c>
      <c r="G22" s="22">
        <f t="shared" si="0"/>
        <v>9.4982640000000007</v>
      </c>
      <c r="H22" s="137">
        <v>9311</v>
      </c>
      <c r="I22" s="138">
        <f t="shared" si="1"/>
        <v>9.3109999999999999</v>
      </c>
      <c r="J22" s="138">
        <v>8562</v>
      </c>
      <c r="K22" s="138">
        <f t="shared" si="2"/>
        <v>8.5619999999999994</v>
      </c>
      <c r="L22" s="74">
        <v>0.52895062687508498</v>
      </c>
      <c r="M22" s="74">
        <v>0.46863433539190502</v>
      </c>
      <c r="N22" s="74">
        <v>0.55102393017134998</v>
      </c>
      <c r="O22" s="74">
        <v>0.65304630745551395</v>
      </c>
      <c r="P22" s="74">
        <v>0.617511997063943</v>
      </c>
      <c r="Q22" s="74">
        <v>0.61372217678558205</v>
      </c>
      <c r="R22" s="74">
        <v>0.69240183380364595</v>
      </c>
      <c r="S22" s="74">
        <v>0.67741196985157104</v>
      </c>
      <c r="T22" s="74">
        <v>0.68301397868092795</v>
      </c>
      <c r="U22" s="74">
        <v>0.67838052667208204</v>
      </c>
      <c r="V22" s="74">
        <v>0.653761402146531</v>
      </c>
      <c r="W22" s="74">
        <v>0.67939112065356999</v>
      </c>
      <c r="X22" s="74">
        <v>0.6748065272214</v>
      </c>
      <c r="Y22" s="74">
        <v>0.28640578730348298</v>
      </c>
      <c r="Z22" s="74">
        <v>0.29542117110017502</v>
      </c>
      <c r="AA22" s="74">
        <v>0.18664968138917801</v>
      </c>
      <c r="AB22" s="74">
        <v>4.9060489474130803E-2</v>
      </c>
      <c r="AC22" s="74">
        <v>0.21558066763429701</v>
      </c>
      <c r="AD22" s="74">
        <v>0.22488397205254501</v>
      </c>
      <c r="AE22" s="74">
        <v>-0.117267669480058</v>
      </c>
      <c r="AF22" s="74">
        <v>-0.32319697020678001</v>
      </c>
      <c r="AG22" s="74">
        <v>-0.33408695566839502</v>
      </c>
      <c r="AH22" s="74">
        <v>-0.424126465893162</v>
      </c>
      <c r="AI22" s="74">
        <v>-0.47557799901553799</v>
      </c>
      <c r="AJ22" s="74">
        <v>-0.33824144717244098</v>
      </c>
      <c r="AK22" s="139">
        <f t="shared" si="3"/>
        <v>0.29670243977162164</v>
      </c>
      <c r="AL22" s="56" t="s">
        <v>17</v>
      </c>
      <c r="AM22" s="11">
        <v>-0.29940142126047797</v>
      </c>
      <c r="AN22" s="74">
        <v>-0.77259201333906102</v>
      </c>
      <c r="AO22" s="74">
        <v>-0.63659084277273903</v>
      </c>
      <c r="AP22" s="74">
        <v>-0.69169231120734698</v>
      </c>
      <c r="AQ22" s="74">
        <v>-0.68623201645915399</v>
      </c>
      <c r="AR22" s="74">
        <v>-0.69097371807421903</v>
      </c>
      <c r="AS22" s="74">
        <v>-0.61244806581646605</v>
      </c>
      <c r="AT22" s="74">
        <v>-0.459195129569691</v>
      </c>
      <c r="AU22" s="74">
        <v>-0.335289501031099</v>
      </c>
      <c r="AV22" s="74">
        <v>-0.220646267610558</v>
      </c>
      <c r="AW22" s="74">
        <v>-0.17897567550568499</v>
      </c>
      <c r="AX22" s="74">
        <v>-0.17929657284391001</v>
      </c>
      <c r="AY22" s="74">
        <v>-9.5052021731177896E-2</v>
      </c>
      <c r="AZ22" s="74">
        <v>2.11304807970502E-2</v>
      </c>
      <c r="BA22" s="74">
        <v>4.2247571393069699E-2</v>
      </c>
      <c r="BB22" s="10">
        <v>0.15930080192247201</v>
      </c>
      <c r="BC22" s="10">
        <v>0.12551110980156199</v>
      </c>
      <c r="BD22" s="10">
        <v>-3.4421418925471299E-2</v>
      </c>
      <c r="BE22" s="139">
        <f t="shared" si="4"/>
        <v>-0.30854209358661311</v>
      </c>
      <c r="BF22" s="140">
        <v>50.613999999999997</v>
      </c>
      <c r="BG22" s="141">
        <v>69.972999999999999</v>
      </c>
      <c r="BH22" s="142">
        <v>78.13</v>
      </c>
      <c r="BI22" s="140">
        <v>25.556842803955099</v>
      </c>
      <c r="BJ22" s="141">
        <v>18.639778137206999</v>
      </c>
      <c r="BK22" s="143">
        <v>16.739999999999998</v>
      </c>
      <c r="BL22" s="140">
        <v>64.465766906738295</v>
      </c>
      <c r="BM22" s="141">
        <v>67.929351806640597</v>
      </c>
      <c r="BN22" s="217">
        <v>68.459079090754898</v>
      </c>
      <c r="BO22" s="140">
        <v>9.9773912429809606</v>
      </c>
      <c r="BP22" s="141">
        <v>13.430871009826699</v>
      </c>
      <c r="BQ22" s="143">
        <v>14.799271001943501</v>
      </c>
      <c r="BR22" s="141">
        <v>16.25</v>
      </c>
      <c r="BS22" s="141">
        <v>15.95</v>
      </c>
      <c r="BT22" s="141">
        <v>15.756</v>
      </c>
      <c r="BU22" s="141">
        <v>15.63</v>
      </c>
      <c r="BV22" s="141">
        <v>15.558</v>
      </c>
      <c r="BW22" s="141">
        <v>15.54</v>
      </c>
      <c r="BX22" s="134">
        <f t="shared" si="8"/>
        <v>15.780666666666667</v>
      </c>
      <c r="BY22" s="141">
        <v>9.9</v>
      </c>
      <c r="BZ22" s="141">
        <v>10.7</v>
      </c>
      <c r="CA22" s="141">
        <v>11.1</v>
      </c>
      <c r="CB22" s="141">
        <v>11.4</v>
      </c>
      <c r="CC22" s="141">
        <v>11.4</v>
      </c>
      <c r="CD22" s="141">
        <v>11.5</v>
      </c>
      <c r="CE22" s="74">
        <v>12.2</v>
      </c>
      <c r="CF22" s="74">
        <v>12.5</v>
      </c>
      <c r="CG22" s="74">
        <v>12.5</v>
      </c>
      <c r="CH22" s="10">
        <v>12.5</v>
      </c>
      <c r="CI22" s="10">
        <v>12.4</v>
      </c>
      <c r="CJ22" s="10">
        <v>10.8</v>
      </c>
      <c r="CK22" s="134">
        <f t="shared" si="5"/>
        <v>11.975</v>
      </c>
      <c r="CL22" s="141">
        <v>2.31</v>
      </c>
      <c r="CM22" s="141">
        <v>2.31</v>
      </c>
      <c r="CN22" s="141">
        <v>2.2799999999999998</v>
      </c>
      <c r="CO22" s="141">
        <v>2.25</v>
      </c>
      <c r="CP22" s="141">
        <v>2.21</v>
      </c>
      <c r="CQ22" s="141">
        <v>2.17</v>
      </c>
      <c r="CR22" s="134">
        <f t="shared" si="9"/>
        <v>2.2549999999999999</v>
      </c>
      <c r="CS22" s="141">
        <v>1.2869999999999999</v>
      </c>
      <c r="CT22" s="141">
        <v>1.37</v>
      </c>
      <c r="CU22" s="141">
        <v>1.42</v>
      </c>
      <c r="CV22" s="141">
        <v>1.42</v>
      </c>
      <c r="CW22" s="141">
        <v>1.44</v>
      </c>
      <c r="CX22" s="141">
        <v>1.51</v>
      </c>
      <c r="CY22" s="74">
        <v>1.62</v>
      </c>
      <c r="CZ22" s="74">
        <v>1.62</v>
      </c>
      <c r="DA22" s="74">
        <v>1.62</v>
      </c>
      <c r="DB22" s="10">
        <v>1.724</v>
      </c>
      <c r="DC22" s="10">
        <v>1.7330000000000001</v>
      </c>
      <c r="DD22" s="10">
        <v>1.5409999999999999</v>
      </c>
      <c r="DE22" s="134">
        <f t="shared" si="6"/>
        <v>1.6010000000000002</v>
      </c>
      <c r="DF22" s="140">
        <v>70.048268292682934</v>
      </c>
      <c r="DG22" s="143">
        <v>74.129268292682895</v>
      </c>
      <c r="DH22" s="140"/>
      <c r="DI22" s="144">
        <v>2.8</v>
      </c>
      <c r="DJ22" s="74">
        <v>8.9670000000000005</v>
      </c>
      <c r="DK22" s="74">
        <v>9.0250000000000004</v>
      </c>
      <c r="DL22" s="74">
        <v>9.1029999999999998</v>
      </c>
      <c r="DM22" s="74">
        <v>9.1959999999999997</v>
      </c>
      <c r="DN22" s="74">
        <v>9.3030000000000008</v>
      </c>
      <c r="DO22" s="74">
        <v>9.4250000000000007</v>
      </c>
      <c r="DP22" s="134">
        <f t="shared" si="10"/>
        <v>9.1698333333333313</v>
      </c>
      <c r="DQ22" s="141">
        <v>14.2</v>
      </c>
      <c r="DR22" s="141">
        <v>13.7</v>
      </c>
      <c r="DS22" s="141">
        <v>13.8</v>
      </c>
      <c r="DT22" s="141">
        <v>14.1</v>
      </c>
      <c r="DU22" s="141">
        <v>14.5</v>
      </c>
      <c r="DV22" s="141">
        <v>14.3</v>
      </c>
      <c r="DW22" s="74">
        <v>13.4</v>
      </c>
      <c r="DX22" s="74">
        <v>13.2</v>
      </c>
      <c r="DY22" s="74">
        <v>12.8</v>
      </c>
      <c r="DZ22" s="10">
        <v>12.6</v>
      </c>
      <c r="EA22" s="10">
        <v>12.6</v>
      </c>
      <c r="EB22" s="10">
        <v>12.6</v>
      </c>
      <c r="EC22" s="134">
        <f t="shared" si="7"/>
        <v>13.249999999999998</v>
      </c>
    </row>
    <row r="23" spans="1:133" x14ac:dyDescent="0.25">
      <c r="A23" s="74" t="s">
        <v>18</v>
      </c>
      <c r="B23" s="12">
        <v>30280</v>
      </c>
      <c r="C23" s="134">
        <v>28.05</v>
      </c>
      <c r="D23" s="135">
        <v>0.76</v>
      </c>
      <c r="E23" s="136">
        <v>9.8000000000000007</v>
      </c>
      <c r="F23" s="15">
        <v>11382393</v>
      </c>
      <c r="G23" s="22">
        <f t="shared" si="0"/>
        <v>11.382393</v>
      </c>
      <c r="H23" s="137">
        <v>11819</v>
      </c>
      <c r="I23" s="138">
        <f t="shared" si="1"/>
        <v>11.819000000000001</v>
      </c>
      <c r="J23" s="138">
        <v>12321</v>
      </c>
      <c r="K23" s="138">
        <f t="shared" si="2"/>
        <v>12.321</v>
      </c>
      <c r="L23" s="74">
        <v>0.28897816112839297</v>
      </c>
      <c r="M23" s="74">
        <v>0.17867444700565899</v>
      </c>
      <c r="N23" s="74">
        <v>0.12347964539296399</v>
      </c>
      <c r="O23" s="74">
        <v>9.3299959813025204E-2</v>
      </c>
      <c r="P23" s="74">
        <v>8.9882551263233704E-2</v>
      </c>
      <c r="Q23" s="74">
        <v>0.110211165985901</v>
      </c>
      <c r="R23" s="74">
        <v>-2.6371543402261E-3</v>
      </c>
      <c r="S23" s="74">
        <v>-2.7176883483946999E-2</v>
      </c>
      <c r="T23" s="74">
        <v>-7.9444706906212498E-3</v>
      </c>
      <c r="U23" s="74">
        <v>-1.5017077867829601E-3</v>
      </c>
      <c r="V23" s="74">
        <v>2.9786422643660999E-2</v>
      </c>
      <c r="W23" s="74">
        <v>3.5648850783235903E-2</v>
      </c>
      <c r="X23" s="74">
        <v>8.5252140812505303E-2</v>
      </c>
      <c r="Y23" s="74">
        <v>0.31792624535866099</v>
      </c>
      <c r="Z23" s="74">
        <v>0.36324798587016499</v>
      </c>
      <c r="AA23" s="74">
        <v>0.29823570631359198</v>
      </c>
      <c r="AB23" s="74">
        <v>0.37159316566816902</v>
      </c>
      <c r="AC23" s="74">
        <v>0.40571349585633698</v>
      </c>
      <c r="AD23" s="74">
        <v>0.39063851782692899</v>
      </c>
      <c r="AE23" s="74">
        <v>0.308197073686726</v>
      </c>
      <c r="AF23" s="74">
        <v>0.20943683802032401</v>
      </c>
      <c r="AG23" s="74">
        <v>0.19539317623819999</v>
      </c>
      <c r="AH23" s="74">
        <v>0.241991884983082</v>
      </c>
      <c r="AI23" s="74">
        <v>0.21352765067094301</v>
      </c>
      <c r="AJ23" s="74">
        <v>0.22918910302971601</v>
      </c>
      <c r="AK23" s="139">
        <f t="shared" si="3"/>
        <v>0.18164175888199377</v>
      </c>
      <c r="AL23" s="56" t="s">
        <v>18</v>
      </c>
      <c r="AM23" s="11">
        <v>0.24251795622133401</v>
      </c>
      <c r="AN23" s="74">
        <v>0.34395115762366801</v>
      </c>
      <c r="AO23" s="74">
        <v>0.44826889482156201</v>
      </c>
      <c r="AP23" s="74">
        <v>0.41864150806905298</v>
      </c>
      <c r="AQ23" s="74">
        <v>0.43278824812917499</v>
      </c>
      <c r="AR23" s="74">
        <v>0.55005570808900905</v>
      </c>
      <c r="AS23" s="74">
        <v>0.659558214980699</v>
      </c>
      <c r="AT23" s="74">
        <v>0.73433083076591898</v>
      </c>
      <c r="AU23" s="74">
        <v>0.78997684548014901</v>
      </c>
      <c r="AV23" s="74">
        <v>0.80459957261986104</v>
      </c>
      <c r="AW23" s="74">
        <v>0.91363939163170904</v>
      </c>
      <c r="AX23" s="74">
        <v>1.38684911331611</v>
      </c>
      <c r="AY23" s="74">
        <v>0.72603165513203105</v>
      </c>
      <c r="AZ23" s="74">
        <v>0.48918430129670598</v>
      </c>
      <c r="BA23" s="74">
        <v>0.37834706502002802</v>
      </c>
      <c r="BB23" s="10">
        <v>0.57944624167779102</v>
      </c>
      <c r="BC23" s="10">
        <v>0.50630000245137596</v>
      </c>
      <c r="BD23" s="10">
        <v>0.44881131205585301</v>
      </c>
      <c r="BE23" s="139">
        <f t="shared" si="4"/>
        <v>0.62416353312710005</v>
      </c>
      <c r="BF23" s="140">
        <v>94.48</v>
      </c>
      <c r="BG23" s="141">
        <v>97.117999999999995</v>
      </c>
      <c r="BH23" s="142">
        <v>97.96</v>
      </c>
      <c r="BI23" s="140">
        <v>22.099126815795898</v>
      </c>
      <c r="BJ23" s="141">
        <v>17.558601379394499</v>
      </c>
      <c r="BK23" s="143">
        <v>17.09</v>
      </c>
      <c r="BL23" s="140">
        <v>63.8533325195313</v>
      </c>
      <c r="BM23" s="141">
        <v>65.519592285156307</v>
      </c>
      <c r="BN23" s="217">
        <v>64.334157294877002</v>
      </c>
      <c r="BO23" s="140">
        <v>14.0475397109985</v>
      </c>
      <c r="BP23" s="141">
        <v>16.921802520751999</v>
      </c>
      <c r="BQ23" s="143">
        <v>18.570895107117298</v>
      </c>
      <c r="BR23" s="141">
        <v>14.8</v>
      </c>
      <c r="BS23" s="141">
        <v>14.6</v>
      </c>
      <c r="BT23" s="141">
        <v>14</v>
      </c>
      <c r="BU23" s="141">
        <v>13.3</v>
      </c>
      <c r="BV23" s="141">
        <v>12.7</v>
      </c>
      <c r="BW23" s="141">
        <v>12.2</v>
      </c>
      <c r="BX23" s="134">
        <f t="shared" si="8"/>
        <v>13.600000000000001</v>
      </c>
      <c r="BY23" s="141">
        <v>11.6</v>
      </c>
      <c r="BZ23" s="141">
        <v>11.7</v>
      </c>
      <c r="CA23" s="141">
        <v>11.9</v>
      </c>
      <c r="CB23" s="141">
        <v>11.8</v>
      </c>
      <c r="CC23" s="141">
        <v>11.9</v>
      </c>
      <c r="CD23" s="141">
        <v>11.9</v>
      </c>
      <c r="CE23" s="74">
        <v>11.5</v>
      </c>
      <c r="CF23" s="74">
        <v>11.2</v>
      </c>
      <c r="CG23" s="74">
        <v>11.1</v>
      </c>
      <c r="CH23" s="10">
        <v>10.8</v>
      </c>
      <c r="CI23" s="10">
        <v>10.8</v>
      </c>
      <c r="CJ23" s="10">
        <v>10.5</v>
      </c>
      <c r="CK23" s="134">
        <f t="shared" si="5"/>
        <v>11.2125</v>
      </c>
      <c r="CL23" s="141">
        <v>2.2000000000000002</v>
      </c>
      <c r="CM23" s="141">
        <v>2.2080000000000002</v>
      </c>
      <c r="CN23" s="141">
        <v>2.09</v>
      </c>
      <c r="CO23" s="141">
        <v>1.95</v>
      </c>
      <c r="CP23" s="141">
        <v>1.83</v>
      </c>
      <c r="CQ23" s="141">
        <v>1.736</v>
      </c>
      <c r="CR23" s="134">
        <f t="shared" si="9"/>
        <v>2.0023333333333335</v>
      </c>
      <c r="CS23" s="141">
        <v>1.8</v>
      </c>
      <c r="CT23" s="141">
        <v>1.82</v>
      </c>
      <c r="CU23" s="141">
        <v>1.86</v>
      </c>
      <c r="CV23" s="141">
        <v>1.84</v>
      </c>
      <c r="CW23" s="141">
        <v>1.84</v>
      </c>
      <c r="CX23" s="141">
        <v>1.84</v>
      </c>
      <c r="CY23" s="74">
        <v>1.79</v>
      </c>
      <c r="CZ23" s="74">
        <v>1.75</v>
      </c>
      <c r="DA23" s="74">
        <v>1.75</v>
      </c>
      <c r="DB23" s="10">
        <v>1.7</v>
      </c>
      <c r="DC23" s="10">
        <v>1.68</v>
      </c>
      <c r="DD23" s="10">
        <v>1.68</v>
      </c>
      <c r="DE23" s="134">
        <f t="shared" si="6"/>
        <v>1.7537499999999999</v>
      </c>
      <c r="DF23" s="140">
        <v>71.97121951219512</v>
      </c>
      <c r="DG23" s="143">
        <v>81.439024390243901</v>
      </c>
      <c r="DH23" s="140">
        <v>15.8</v>
      </c>
      <c r="DI23" s="144">
        <v>3.1</v>
      </c>
      <c r="DJ23" s="74">
        <v>12.3</v>
      </c>
      <c r="DK23" s="74">
        <v>12.4</v>
      </c>
      <c r="DL23" s="74">
        <v>12.1</v>
      </c>
      <c r="DM23" s="74">
        <v>12.1</v>
      </c>
      <c r="DN23" s="74">
        <v>11.9</v>
      </c>
      <c r="DO23" s="74">
        <v>12.2</v>
      </c>
      <c r="DP23" s="134">
        <f t="shared" si="10"/>
        <v>12.166666666666666</v>
      </c>
      <c r="DQ23" s="141">
        <v>9.6</v>
      </c>
      <c r="DR23" s="141">
        <v>9.5</v>
      </c>
      <c r="DS23" s="141">
        <v>9.8000000000000007</v>
      </c>
      <c r="DT23" s="141">
        <v>9.6999999999999993</v>
      </c>
      <c r="DU23" s="141">
        <v>9.6</v>
      </c>
      <c r="DV23" s="141">
        <v>9.6</v>
      </c>
      <c r="DW23" s="74">
        <v>9.8000000000000007</v>
      </c>
      <c r="DX23" s="74">
        <v>9.8000000000000007</v>
      </c>
      <c r="DY23" s="74">
        <v>9.3000000000000007</v>
      </c>
      <c r="DZ23" s="10">
        <v>9.8000000000000007</v>
      </c>
      <c r="EA23" s="10">
        <v>9.5</v>
      </c>
      <c r="EB23" s="10">
        <v>9.6</v>
      </c>
      <c r="EC23" s="134">
        <f t="shared" si="7"/>
        <v>9.6249999999999982</v>
      </c>
    </row>
    <row r="24" spans="1:133" x14ac:dyDescent="0.25">
      <c r="A24" s="74" t="s">
        <v>19</v>
      </c>
      <c r="B24" s="12">
        <v>22810</v>
      </c>
      <c r="C24" s="134">
        <v>3.42</v>
      </c>
      <c r="D24" s="135">
        <v>1.4</v>
      </c>
      <c r="E24" s="136">
        <v>0.1</v>
      </c>
      <c r="F24" s="15">
        <v>374681</v>
      </c>
      <c r="G24" s="22">
        <f t="shared" si="0"/>
        <v>0.37468099999999999</v>
      </c>
      <c r="H24" s="137">
        <v>436</v>
      </c>
      <c r="I24" s="138">
        <f t="shared" si="1"/>
        <v>0.436</v>
      </c>
      <c r="J24" s="138">
        <v>571</v>
      </c>
      <c r="K24" s="138">
        <f t="shared" si="2"/>
        <v>0.57099999999999995</v>
      </c>
      <c r="L24" s="74">
        <v>1.4779134091445101</v>
      </c>
      <c r="M24" s="74">
        <v>1.4038664874137501</v>
      </c>
      <c r="N24" s="74">
        <v>1.3566954131917499</v>
      </c>
      <c r="O24" s="74">
        <v>1.4357243750680799</v>
      </c>
      <c r="P24" s="74">
        <v>1.66694312242326</v>
      </c>
      <c r="Q24" s="74">
        <v>1.99194560640507</v>
      </c>
      <c r="R24" s="74">
        <v>2.34141720491579</v>
      </c>
      <c r="S24" s="74">
        <v>2.62968902144714</v>
      </c>
      <c r="T24" s="74">
        <v>2.8129071360558502</v>
      </c>
      <c r="U24" s="74">
        <v>2.8607539128125801</v>
      </c>
      <c r="V24" s="74">
        <v>2.8127219329877202</v>
      </c>
      <c r="W24" s="74">
        <v>2.7693921158787602</v>
      </c>
      <c r="X24" s="74">
        <v>2.7360875121130501</v>
      </c>
      <c r="Y24" s="74">
        <v>2.6369478601191498</v>
      </c>
      <c r="Z24" s="74">
        <v>2.46345343502403</v>
      </c>
      <c r="AA24" s="74">
        <v>2.2561077701953498</v>
      </c>
      <c r="AB24" s="74">
        <v>2.0142135614467702</v>
      </c>
      <c r="AC24" s="74">
        <v>1.82575451132023</v>
      </c>
      <c r="AD24" s="74">
        <v>1.79301752000676</v>
      </c>
      <c r="AE24" s="74">
        <v>1.96029911866813</v>
      </c>
      <c r="AF24" s="74">
        <v>2.2546214125773498</v>
      </c>
      <c r="AG24" s="74">
        <v>2.5818378457884599</v>
      </c>
      <c r="AH24" s="74">
        <v>2.8359205317731999</v>
      </c>
      <c r="AI24" s="74">
        <v>2.9756437760702901</v>
      </c>
      <c r="AJ24" s="74">
        <v>2.9664518171724499</v>
      </c>
      <c r="AK24" s="139">
        <f t="shared" si="3"/>
        <v>2.2744130564007792</v>
      </c>
      <c r="AL24" s="56" t="s">
        <v>19</v>
      </c>
      <c r="AM24" s="11">
        <v>2.8596091092367799</v>
      </c>
      <c r="AN24" s="74">
        <v>2.7336215087316198</v>
      </c>
      <c r="AO24" s="74">
        <v>2.6434037271392099</v>
      </c>
      <c r="AP24" s="74">
        <v>2.5799687047928299</v>
      </c>
      <c r="AQ24" s="74">
        <v>2.55809862503805</v>
      </c>
      <c r="AR24" s="74">
        <v>2.5627147396220198</v>
      </c>
      <c r="AS24" s="74">
        <v>2.5650111547339298</v>
      </c>
      <c r="AT24" s="74">
        <v>2.5518873849090902</v>
      </c>
      <c r="AU24" s="74">
        <v>2.5350652068880999</v>
      </c>
      <c r="AV24" s="74">
        <v>2.5135876629145599</v>
      </c>
      <c r="AW24" s="74">
        <v>2.4866318111986399</v>
      </c>
      <c r="AX24" s="74">
        <v>2.4598159608422501</v>
      </c>
      <c r="AY24" s="74">
        <v>2.25689110643714</v>
      </c>
      <c r="AZ24" s="74">
        <v>2.1989430585565599</v>
      </c>
      <c r="BA24" s="74">
        <v>2.1593052771455299</v>
      </c>
      <c r="BB24" s="10">
        <v>2.1362815947215799</v>
      </c>
      <c r="BC24" s="10">
        <v>2.1112204312010099</v>
      </c>
      <c r="BD24" s="10">
        <v>2.0838497682207899</v>
      </c>
      <c r="BE24" s="139">
        <f t="shared" si="4"/>
        <v>2.4197822190054654</v>
      </c>
      <c r="BF24" s="140">
        <v>50.170999999999999</v>
      </c>
      <c r="BG24" s="141">
        <v>47.662999999999997</v>
      </c>
      <c r="BH24" s="142">
        <v>45.6</v>
      </c>
      <c r="BI24" s="140">
        <v>47.643344879150398</v>
      </c>
      <c r="BJ24" s="141">
        <v>40.213172912597699</v>
      </c>
      <c r="BK24" s="143">
        <v>31.42</v>
      </c>
      <c r="BL24" s="140">
        <v>47.794178009033203</v>
      </c>
      <c r="BM24" s="141">
        <v>55.507865905761697</v>
      </c>
      <c r="BN24" s="217">
        <v>64.726527365945998</v>
      </c>
      <c r="BO24" s="140">
        <v>4.5624752044677699</v>
      </c>
      <c r="BP24" s="141">
        <v>4.2789602279663104</v>
      </c>
      <c r="BQ24" s="143">
        <v>3.8526106207680701</v>
      </c>
      <c r="BR24" s="141">
        <v>41.927</v>
      </c>
      <c r="BS24" s="141">
        <v>41.939</v>
      </c>
      <c r="BT24" s="141">
        <v>42.008000000000003</v>
      </c>
      <c r="BU24" s="141">
        <v>42.118000000000002</v>
      </c>
      <c r="BV24" s="141">
        <v>42.243000000000002</v>
      </c>
      <c r="BW24" s="141">
        <v>42.341000000000001</v>
      </c>
      <c r="BX24" s="134">
        <f t="shared" si="8"/>
        <v>42.095999999999997</v>
      </c>
      <c r="BY24" s="141">
        <v>26.042000000000002</v>
      </c>
      <c r="BZ24" s="141">
        <v>25.597999999999999</v>
      </c>
      <c r="CA24" s="141">
        <v>25.184999999999999</v>
      </c>
      <c r="CB24" s="141">
        <v>24.803000000000001</v>
      </c>
      <c r="CC24" s="141">
        <v>24.443000000000001</v>
      </c>
      <c r="CD24" s="141">
        <v>24.097000000000001</v>
      </c>
      <c r="CE24" s="74">
        <v>23.25</v>
      </c>
      <c r="CF24" s="74">
        <v>23.091999999999999</v>
      </c>
      <c r="CG24" s="74">
        <v>22.933</v>
      </c>
      <c r="CH24" s="10">
        <v>22.739000000000001</v>
      </c>
      <c r="CI24" s="10">
        <v>22.533999999999999</v>
      </c>
      <c r="CJ24" s="10">
        <v>22.312000000000001</v>
      </c>
      <c r="CK24" s="134">
        <f t="shared" si="5"/>
        <v>23.175000000000001</v>
      </c>
      <c r="CL24" s="141">
        <v>6.2990000000000004</v>
      </c>
      <c r="CM24" s="141">
        <v>6.2880000000000003</v>
      </c>
      <c r="CN24" s="141">
        <v>6.2839999999999998</v>
      </c>
      <c r="CO24" s="141">
        <v>6.2850000000000001</v>
      </c>
      <c r="CP24" s="141">
        <v>6.2859999999999996</v>
      </c>
      <c r="CQ24" s="141">
        <v>6.2779999999999996</v>
      </c>
      <c r="CR24" s="134">
        <f t="shared" si="9"/>
        <v>6.2866666666666662</v>
      </c>
      <c r="CS24" s="141">
        <v>3.0430000000000001</v>
      </c>
      <c r="CT24" s="141">
        <v>2.9710000000000001</v>
      </c>
      <c r="CU24" s="141">
        <v>2.907</v>
      </c>
      <c r="CV24" s="141">
        <v>2.851</v>
      </c>
      <c r="CW24" s="141">
        <v>2.8010000000000002</v>
      </c>
      <c r="CX24" s="141">
        <v>2.7559999999999998</v>
      </c>
      <c r="CY24" s="74">
        <v>2.6429999999999998</v>
      </c>
      <c r="CZ24" s="74">
        <v>2.6110000000000002</v>
      </c>
      <c r="DA24" s="74">
        <v>2.5790000000000002</v>
      </c>
      <c r="DB24" s="10">
        <v>2.544</v>
      </c>
      <c r="DC24" s="10">
        <v>2.5099999999999998</v>
      </c>
      <c r="DD24" s="10">
        <v>2.4750000000000001</v>
      </c>
      <c r="DE24" s="134">
        <f t="shared" si="6"/>
        <v>2.6148750000000005</v>
      </c>
      <c r="DF24" s="140">
        <v>67.71875609756097</v>
      </c>
      <c r="DG24" s="143">
        <v>70.587999999999994</v>
      </c>
      <c r="DH24" s="140"/>
      <c r="DI24" s="144">
        <v>12.2</v>
      </c>
      <c r="DJ24" s="74">
        <v>8.3230000000000004</v>
      </c>
      <c r="DK24" s="74">
        <v>8.141</v>
      </c>
      <c r="DL24" s="74">
        <v>7.9770000000000003</v>
      </c>
      <c r="DM24" s="74">
        <v>7.8250000000000002</v>
      </c>
      <c r="DN24" s="74">
        <v>7.68</v>
      </c>
      <c r="DO24" s="74">
        <v>7.5330000000000004</v>
      </c>
      <c r="DP24" s="134">
        <f t="shared" si="10"/>
        <v>7.9131666666666662</v>
      </c>
      <c r="DQ24" s="141">
        <v>4.8849999999999998</v>
      </c>
      <c r="DR24" s="141">
        <v>4.8</v>
      </c>
      <c r="DS24" s="141">
        <v>4.7210000000000001</v>
      </c>
      <c r="DT24" s="141">
        <v>4.6509999999999998</v>
      </c>
      <c r="DU24" s="141">
        <v>4.5910000000000002</v>
      </c>
      <c r="DV24" s="141">
        <v>4.5410000000000004</v>
      </c>
      <c r="DW24" s="74">
        <v>5.43</v>
      </c>
      <c r="DX24" s="74">
        <v>5.5119999999999996</v>
      </c>
      <c r="DY24" s="74">
        <v>5.5590000000000002</v>
      </c>
      <c r="DZ24" s="10">
        <v>5.5229999999999997</v>
      </c>
      <c r="EA24" s="10">
        <v>5.4829999999999997</v>
      </c>
      <c r="EB24" s="10">
        <v>5.4290000000000003</v>
      </c>
      <c r="EC24" s="134">
        <f t="shared" si="7"/>
        <v>5.2585000000000006</v>
      </c>
    </row>
    <row r="25" spans="1:133" x14ac:dyDescent="0.25">
      <c r="A25" s="74" t="s">
        <v>20</v>
      </c>
      <c r="B25" s="12">
        <v>112760</v>
      </c>
      <c r="C25" s="134">
        <v>23.94</v>
      </c>
      <c r="D25" s="135">
        <v>4.43</v>
      </c>
      <c r="E25" s="136">
        <v>3.2</v>
      </c>
      <c r="F25" s="15">
        <v>11175692</v>
      </c>
      <c r="G25" s="22">
        <f t="shared" si="0"/>
        <v>11.175692</v>
      </c>
      <c r="H25" s="137">
        <v>13809</v>
      </c>
      <c r="I25" s="138">
        <f t="shared" si="1"/>
        <v>13.808999999999999</v>
      </c>
      <c r="J25" s="138">
        <v>24280</v>
      </c>
      <c r="K25" s="138">
        <f t="shared" si="2"/>
        <v>24.28</v>
      </c>
      <c r="L25" s="74">
        <v>2.4324402698899901</v>
      </c>
      <c r="M25" s="74">
        <v>2.4982005741549198</v>
      </c>
      <c r="N25" s="74">
        <v>2.5603060888609699</v>
      </c>
      <c r="O25" s="74">
        <v>2.6170016612114102</v>
      </c>
      <c r="P25" s="74">
        <v>2.6672526889017099</v>
      </c>
      <c r="Q25" s="74">
        <v>2.71302818223836</v>
      </c>
      <c r="R25" s="74">
        <v>2.7635398486283802</v>
      </c>
      <c r="S25" s="74">
        <v>2.8156407323855999</v>
      </c>
      <c r="T25" s="74">
        <v>2.8584417566007199</v>
      </c>
      <c r="U25" s="74">
        <v>2.8899898066902399</v>
      </c>
      <c r="V25" s="74">
        <v>2.91800681914548</v>
      </c>
      <c r="W25" s="74">
        <v>2.92347169880362</v>
      </c>
      <c r="X25" s="74">
        <v>2.9394390408559001</v>
      </c>
      <c r="Y25" s="74">
        <v>3.0168313783679399</v>
      </c>
      <c r="Z25" s="74">
        <v>3.1691604136116598</v>
      </c>
      <c r="AA25" s="74">
        <v>3.35545208180632</v>
      </c>
      <c r="AB25" s="74">
        <v>3.5600309112084201</v>
      </c>
      <c r="AC25" s="74">
        <v>3.7066190777788601</v>
      </c>
      <c r="AD25" s="74">
        <v>3.72637941117766</v>
      </c>
      <c r="AE25" s="74">
        <v>3.59560507978874</v>
      </c>
      <c r="AF25" s="74">
        <v>3.37878495569867</v>
      </c>
      <c r="AG25" s="74">
        <v>3.1356026546956501</v>
      </c>
      <c r="AH25" s="74">
        <v>2.9510615146730999</v>
      </c>
      <c r="AI25" s="74">
        <v>2.86965702304756</v>
      </c>
      <c r="AJ25" s="74">
        <v>2.92032845241275</v>
      </c>
      <c r="AK25" s="139">
        <f t="shared" si="3"/>
        <v>2.9992908849053852</v>
      </c>
      <c r="AL25" s="56" t="s">
        <v>20</v>
      </c>
      <c r="AM25" s="11">
        <v>3.0517661458476102</v>
      </c>
      <c r="AN25" s="74">
        <v>3.1939924993522499</v>
      </c>
      <c r="AO25" s="74">
        <v>3.28800929940672</v>
      </c>
      <c r="AP25" s="74">
        <v>3.32829033967979</v>
      </c>
      <c r="AQ25" s="74">
        <v>3.2990820050396801</v>
      </c>
      <c r="AR25" s="74">
        <v>3.2236688160920601</v>
      </c>
      <c r="AS25" s="74">
        <v>3.1436304660285299</v>
      </c>
      <c r="AT25" s="74">
        <v>3.0766408172067301</v>
      </c>
      <c r="AU25" s="74">
        <v>3.00691464768073</v>
      </c>
      <c r="AV25" s="74">
        <v>2.9373901024169902</v>
      </c>
      <c r="AW25" s="74">
        <v>2.8696013209471198</v>
      </c>
      <c r="AX25" s="74">
        <v>2.7995887149292602</v>
      </c>
      <c r="AY25" s="74">
        <v>2.7274725604273402</v>
      </c>
      <c r="AZ25" s="74">
        <v>2.6748077964741999</v>
      </c>
      <c r="BA25" s="74">
        <v>2.6410767577434</v>
      </c>
      <c r="BB25" s="10">
        <v>2.7729779264572598</v>
      </c>
      <c r="BC25" s="10">
        <v>2.7635341812271799</v>
      </c>
      <c r="BD25" s="10">
        <v>2.7522976186394201</v>
      </c>
      <c r="BE25" s="139">
        <f t="shared" si="4"/>
        <v>2.9705279923381558</v>
      </c>
      <c r="BF25" s="140">
        <v>21.904</v>
      </c>
      <c r="BG25" s="141">
        <v>38.332999999999998</v>
      </c>
      <c r="BH25" s="142">
        <v>46.77</v>
      </c>
      <c r="BI25" s="140">
        <v>43.956787109375</v>
      </c>
      <c r="BJ25" s="141">
        <v>45.430286407470703</v>
      </c>
      <c r="BK25" s="143">
        <v>42.67</v>
      </c>
      <c r="BL25" s="140">
        <v>51.882938385009801</v>
      </c>
      <c r="BM25" s="141">
        <v>51.661647796630902</v>
      </c>
      <c r="BN25" s="217">
        <v>54.087451586890602</v>
      </c>
      <c r="BO25" s="140">
        <v>4.1602730751037598</v>
      </c>
      <c r="BP25" s="141">
        <v>2.9080638885497998</v>
      </c>
      <c r="BQ25" s="143">
        <v>3.2444165426176701</v>
      </c>
      <c r="BR25" s="141">
        <v>46.749000000000002</v>
      </c>
      <c r="BS25" s="141">
        <v>46.814</v>
      </c>
      <c r="BT25" s="141">
        <v>46.872</v>
      </c>
      <c r="BU25" s="141">
        <v>46.929000000000002</v>
      </c>
      <c r="BV25" s="141">
        <v>46.985999999999997</v>
      </c>
      <c r="BW25" s="141">
        <v>47.045999999999999</v>
      </c>
      <c r="BX25" s="134">
        <f t="shared" si="8"/>
        <v>46.899333333333338</v>
      </c>
      <c r="BY25" s="141">
        <v>39.957000000000001</v>
      </c>
      <c r="BZ25" s="141">
        <v>39.427</v>
      </c>
      <c r="CA25" s="141">
        <v>38.898000000000003</v>
      </c>
      <c r="CB25" s="141">
        <v>38.375999999999998</v>
      </c>
      <c r="CC25" s="141">
        <v>37.865000000000002</v>
      </c>
      <c r="CD25" s="141">
        <v>37.369</v>
      </c>
      <c r="CE25" s="74">
        <v>36.890999999999998</v>
      </c>
      <c r="CF25" s="74">
        <v>36.44</v>
      </c>
      <c r="CG25" s="74">
        <v>36.008000000000003</v>
      </c>
      <c r="CH25" s="10">
        <v>37.430999999999997</v>
      </c>
      <c r="CI25" s="10">
        <v>37.026000000000003</v>
      </c>
      <c r="CJ25" s="10">
        <v>36.622</v>
      </c>
      <c r="CK25" s="134">
        <f t="shared" si="5"/>
        <v>36.956500000000005</v>
      </c>
      <c r="CL25" s="141">
        <v>6.7480000000000002</v>
      </c>
      <c r="CM25" s="141">
        <v>6.7859999999999996</v>
      </c>
      <c r="CN25" s="141">
        <v>6.8230000000000004</v>
      </c>
      <c r="CO25" s="141">
        <v>6.86</v>
      </c>
      <c r="CP25" s="141">
        <v>6.8959999999999999</v>
      </c>
      <c r="CQ25" s="141">
        <v>6.9290000000000003</v>
      </c>
      <c r="CR25" s="134">
        <f t="shared" si="9"/>
        <v>6.8403333333333336</v>
      </c>
      <c r="CS25" s="141">
        <v>5.4589999999999996</v>
      </c>
      <c r="CT25" s="141">
        <v>5.3650000000000002</v>
      </c>
      <c r="CU25" s="141">
        <v>5.2729999999999997</v>
      </c>
      <c r="CV25" s="141">
        <v>5.1820000000000004</v>
      </c>
      <c r="CW25" s="141">
        <v>5.0949999999999998</v>
      </c>
      <c r="CX25" s="141">
        <v>5.01</v>
      </c>
      <c r="CY25" s="74">
        <v>4.9269999999999996</v>
      </c>
      <c r="CZ25" s="74">
        <v>4.8460000000000001</v>
      </c>
      <c r="DA25" s="74">
        <v>4.766</v>
      </c>
      <c r="DB25" s="10">
        <v>5.048</v>
      </c>
      <c r="DC25" s="10">
        <v>4.9770000000000003</v>
      </c>
      <c r="DD25" s="10">
        <v>4.9059999999999997</v>
      </c>
      <c r="DE25" s="134">
        <f t="shared" si="6"/>
        <v>4.9468749999999995</v>
      </c>
      <c r="DF25" s="140">
        <v>45.086902439024392</v>
      </c>
      <c r="DG25" s="143">
        <v>61.170999999999999</v>
      </c>
      <c r="DH25" s="140">
        <v>143</v>
      </c>
      <c r="DI25" s="144">
        <v>63.5</v>
      </c>
      <c r="DJ25" s="74">
        <v>23.527999999999999</v>
      </c>
      <c r="DK25" s="74">
        <v>22.995999999999999</v>
      </c>
      <c r="DL25" s="74">
        <v>22.477</v>
      </c>
      <c r="DM25" s="74">
        <v>21.975999999999999</v>
      </c>
      <c r="DN25" s="74">
        <v>21.495000000000001</v>
      </c>
      <c r="DO25" s="74">
        <v>21.039000000000001</v>
      </c>
      <c r="DP25" s="134">
        <f t="shared" si="10"/>
        <v>22.251833333333337</v>
      </c>
      <c r="DQ25" s="141">
        <v>10.680999999999999</v>
      </c>
      <c r="DR25" s="141">
        <v>10.423</v>
      </c>
      <c r="DS25" s="141">
        <v>10.196</v>
      </c>
      <c r="DT25" s="141">
        <v>10.002000000000001</v>
      </c>
      <c r="DU25" s="141">
        <v>9.8409999999999993</v>
      </c>
      <c r="DV25" s="141">
        <v>9.7080000000000002</v>
      </c>
      <c r="DW25" s="74">
        <v>9.5920000000000005</v>
      </c>
      <c r="DX25" s="74">
        <v>9.4760000000000009</v>
      </c>
      <c r="DY25" s="74">
        <v>9.3610000000000007</v>
      </c>
      <c r="DZ25" s="10">
        <v>9.3190000000000008</v>
      </c>
      <c r="EA25" s="10">
        <v>9.1720000000000006</v>
      </c>
      <c r="EB25" s="10">
        <v>9.0289999999999999</v>
      </c>
      <c r="EC25" s="134">
        <f t="shared" si="7"/>
        <v>9.4372499999999988</v>
      </c>
    </row>
    <row r="26" spans="1:133" x14ac:dyDescent="0.25">
      <c r="A26" s="74" t="s">
        <v>21</v>
      </c>
      <c r="B26" s="12">
        <v>54</v>
      </c>
      <c r="C26" s="134">
        <v>5.56</v>
      </c>
      <c r="D26" s="135"/>
      <c r="E26" s="136"/>
      <c r="F26" s="15">
        <v>65441</v>
      </c>
      <c r="G26" s="22">
        <f t="shared" si="0"/>
        <v>6.5440999999999999E-2</v>
      </c>
      <c r="H26" s="137">
        <v>60</v>
      </c>
      <c r="I26" s="138">
        <f t="shared" si="1"/>
        <v>0.06</v>
      </c>
      <c r="J26" s="138"/>
      <c r="K26" s="138">
        <f t="shared" si="2"/>
        <v>0</v>
      </c>
      <c r="L26" s="74">
        <v>-0.74906367041198696</v>
      </c>
      <c r="M26" s="74">
        <v>0.37735849056603799</v>
      </c>
      <c r="N26" s="74">
        <v>0.37593984962405202</v>
      </c>
      <c r="O26" s="74">
        <v>0.37453183520599298</v>
      </c>
      <c r="P26" s="74">
        <v>0.37313432835819299</v>
      </c>
      <c r="Q26" s="74">
        <v>1.6171003717472301</v>
      </c>
      <c r="R26" s="74">
        <v>0.69507956831900097</v>
      </c>
      <c r="S26" s="74">
        <v>0.72479564032696997</v>
      </c>
      <c r="T26" s="74">
        <v>0.86746379555988595</v>
      </c>
      <c r="U26" s="74">
        <v>0.88145896656535205</v>
      </c>
      <c r="V26" s="74">
        <v>0.84185527178632902</v>
      </c>
      <c r="W26" s="74">
        <v>0.850645013884477</v>
      </c>
      <c r="X26" s="74">
        <v>0.81384406259803499</v>
      </c>
      <c r="Y26" s="74">
        <v>0.86086189908209898</v>
      </c>
      <c r="Z26" s="74">
        <v>0.84665878279945905</v>
      </c>
      <c r="AA26" s="74">
        <v>0.82425519620672505</v>
      </c>
      <c r="AB26" s="74">
        <v>-0.51410848531841002</v>
      </c>
      <c r="AC26" s="74">
        <v>-0.721776994629031</v>
      </c>
      <c r="AD26" s="74">
        <v>0.53758853144465502</v>
      </c>
      <c r="AE26" s="74">
        <v>0.69597691393652505</v>
      </c>
      <c r="AF26" s="74">
        <v>0.71813890761969201</v>
      </c>
      <c r="AG26" s="74">
        <v>0.64104709938739302</v>
      </c>
      <c r="AH26" s="74">
        <v>0.61201749571755404</v>
      </c>
      <c r="AI26" s="74">
        <v>0.737226639337485</v>
      </c>
      <c r="AJ26" s="74">
        <v>0.56118011912771304</v>
      </c>
      <c r="AK26" s="139">
        <f t="shared" si="3"/>
        <v>0.55372838515365708</v>
      </c>
      <c r="AL26" s="56" t="s">
        <v>21</v>
      </c>
      <c r="AM26" s="11">
        <v>0.89418291588481102</v>
      </c>
      <c r="AN26" s="74">
        <v>1.08518105218895</v>
      </c>
      <c r="AO26" s="74">
        <v>0.65275822347370405</v>
      </c>
      <c r="AP26" s="74">
        <v>0.65647253306206899</v>
      </c>
      <c r="AQ26" s="74">
        <v>0.65534938807738596</v>
      </c>
      <c r="AR26" s="74">
        <v>0.64951364919987298</v>
      </c>
      <c r="AS26" s="74">
        <v>0.57517847679022804</v>
      </c>
      <c r="AT26" s="74">
        <v>0.56568975404121002</v>
      </c>
      <c r="AU26" s="74">
        <v>0.59333004561705804</v>
      </c>
      <c r="AV26" s="74">
        <v>0.55612581005928297</v>
      </c>
      <c r="AW26" s="74">
        <v>-0.78005972332256801</v>
      </c>
      <c r="AX26" s="74">
        <v>-0.85989804066090003</v>
      </c>
      <c r="AY26" s="74">
        <v>0.36243107614151199</v>
      </c>
      <c r="AZ26" s="74">
        <v>0.313281274113408</v>
      </c>
      <c r="BA26" s="74">
        <v>0.27691881663358697</v>
      </c>
      <c r="BB26" s="10">
        <v>0.15351786180324301</v>
      </c>
      <c r="BC26" s="10">
        <v>0.15634819663083999</v>
      </c>
      <c r="BD26" s="10">
        <v>0.153043265331121</v>
      </c>
      <c r="BE26" s="139">
        <f t="shared" si="4"/>
        <v>0.33912833289294142</v>
      </c>
      <c r="BF26" s="140">
        <v>100</v>
      </c>
      <c r="BG26" s="141">
        <v>100</v>
      </c>
      <c r="BH26" s="142">
        <v>100</v>
      </c>
      <c r="BI26" s="140"/>
      <c r="BJ26" s="141"/>
      <c r="BK26" s="143"/>
      <c r="BL26" s="140"/>
      <c r="BM26" s="141"/>
      <c r="BN26" s="143"/>
      <c r="BO26" s="140"/>
      <c r="BP26" s="141"/>
      <c r="BQ26" s="143"/>
      <c r="BR26" s="141">
        <v>20.3</v>
      </c>
      <c r="BS26" s="141"/>
      <c r="BT26" s="141"/>
      <c r="BU26" s="141"/>
      <c r="BV26" s="141"/>
      <c r="BW26" s="141"/>
      <c r="BX26" s="134">
        <f t="shared" si="8"/>
        <v>20.3</v>
      </c>
      <c r="BY26" s="141">
        <v>12.894</v>
      </c>
      <c r="BZ26" s="141">
        <v>12.688000000000001</v>
      </c>
      <c r="CA26" s="141">
        <v>12.481999999999999</v>
      </c>
      <c r="CB26" s="141">
        <v>12.276</v>
      </c>
      <c r="CC26" s="141">
        <v>12.07</v>
      </c>
      <c r="CD26" s="141">
        <v>11.9</v>
      </c>
      <c r="CE26" s="74">
        <v>10</v>
      </c>
      <c r="CF26" s="74">
        <v>10.4</v>
      </c>
      <c r="CG26" s="74">
        <v>10.5</v>
      </c>
      <c r="CH26" s="10">
        <v>9.4</v>
      </c>
      <c r="CI26" s="10">
        <v>9.6</v>
      </c>
      <c r="CJ26" s="10">
        <v>9.3000000000000007</v>
      </c>
      <c r="CK26" s="134">
        <f t="shared" si="5"/>
        <v>10.396249999999998</v>
      </c>
      <c r="CL26" s="141"/>
      <c r="CM26" s="141"/>
      <c r="CN26" s="141"/>
      <c r="CO26" s="141"/>
      <c r="CP26" s="141"/>
      <c r="CQ26" s="141"/>
      <c r="CR26" s="134"/>
      <c r="CS26" s="141">
        <v>1.7544</v>
      </c>
      <c r="CT26" s="141">
        <v>1.7567999999999999</v>
      </c>
      <c r="CU26" s="141">
        <v>1.7592000000000001</v>
      </c>
      <c r="CV26" s="141">
        <v>1.7616000000000001</v>
      </c>
      <c r="CW26" s="141">
        <v>1.764</v>
      </c>
      <c r="CX26" s="141">
        <v>1.764</v>
      </c>
      <c r="CY26" s="74">
        <v>1.59</v>
      </c>
      <c r="CZ26" s="74">
        <v>1.63</v>
      </c>
      <c r="DA26" s="74">
        <v>1.63</v>
      </c>
      <c r="DB26" s="10">
        <v>1.62</v>
      </c>
      <c r="DC26" s="10">
        <v>1.61</v>
      </c>
      <c r="DD26" s="10">
        <v>1.61</v>
      </c>
      <c r="DE26" s="134">
        <f t="shared" si="6"/>
        <v>1.65225</v>
      </c>
      <c r="DF26" s="140"/>
      <c r="DG26" s="143">
        <v>81.441951219512205</v>
      </c>
      <c r="DH26" s="140"/>
      <c r="DI26" s="144"/>
      <c r="DJ26" s="74">
        <v>7.6</v>
      </c>
      <c r="DK26" s="74">
        <v>8.1999999999999993</v>
      </c>
      <c r="DL26" s="74">
        <v>7.3</v>
      </c>
      <c r="DM26" s="74">
        <v>6.8</v>
      </c>
      <c r="DN26" s="74">
        <v>6.3</v>
      </c>
      <c r="DO26" s="74">
        <v>7.1</v>
      </c>
      <c r="DP26" s="134">
        <f t="shared" si="10"/>
        <v>7.2166666666666659</v>
      </c>
      <c r="DQ26" s="141">
        <v>7.0679999999999996</v>
      </c>
      <c r="DR26" s="141">
        <v>7.2359999999999998</v>
      </c>
      <c r="DS26" s="141">
        <v>7.4039999999999999</v>
      </c>
      <c r="DT26" s="141">
        <v>7.5720000000000001</v>
      </c>
      <c r="DU26" s="141">
        <v>7.74</v>
      </c>
      <c r="DV26" s="141">
        <v>7.8</v>
      </c>
      <c r="DW26" s="74">
        <v>6.5</v>
      </c>
      <c r="DX26" s="74">
        <v>6.8</v>
      </c>
      <c r="DY26" s="74">
        <v>7.6</v>
      </c>
      <c r="DZ26" s="10">
        <v>7.4</v>
      </c>
      <c r="EA26" s="10">
        <v>8</v>
      </c>
      <c r="EB26" s="10">
        <v>7.8</v>
      </c>
      <c r="EC26" s="134">
        <f t="shared" si="7"/>
        <v>7.4549999999999992</v>
      </c>
    </row>
    <row r="27" spans="1:133" x14ac:dyDescent="0.25">
      <c r="A27" s="74" t="s">
        <v>22</v>
      </c>
      <c r="B27" s="12">
        <v>38144</v>
      </c>
      <c r="C27" s="134">
        <v>2.62</v>
      </c>
      <c r="D27" s="135">
        <v>0.16</v>
      </c>
      <c r="E27" s="136">
        <v>1.2</v>
      </c>
      <c r="F27" s="15">
        <v>807610</v>
      </c>
      <c r="G27" s="22">
        <f t="shared" si="0"/>
        <v>0.80761000000000005</v>
      </c>
      <c r="H27" s="137">
        <v>878</v>
      </c>
      <c r="I27" s="138">
        <f t="shared" si="1"/>
        <v>0.878</v>
      </c>
      <c r="J27" s="138">
        <v>905</v>
      </c>
      <c r="K27" s="138">
        <f t="shared" si="2"/>
        <v>0.90500000000000003</v>
      </c>
      <c r="L27" s="74">
        <v>3.6378672208813101</v>
      </c>
      <c r="M27" s="74">
        <v>3.57868934724157</v>
      </c>
      <c r="N27" s="74">
        <v>3.5139898508149501</v>
      </c>
      <c r="O27" s="74">
        <v>3.3928843612778099</v>
      </c>
      <c r="P27" s="74">
        <v>3.2111570830252498</v>
      </c>
      <c r="Q27" s="74">
        <v>2.9988869631252801</v>
      </c>
      <c r="R27" s="74">
        <v>2.70968639032513</v>
      </c>
      <c r="S27" s="74">
        <v>2.4480827161924301</v>
      </c>
      <c r="T27" s="74">
        <v>2.3684599611078601</v>
      </c>
      <c r="U27" s="74">
        <v>2.5194094690869102</v>
      </c>
      <c r="V27" s="74">
        <v>2.7836534800052002</v>
      </c>
      <c r="W27" s="74">
        <v>3.1767478346399098</v>
      </c>
      <c r="X27" s="74">
        <v>3.4098893832528501</v>
      </c>
      <c r="Y27" s="74">
        <v>3.1645314425102802</v>
      </c>
      <c r="Z27" s="74">
        <v>2.33344716784016</v>
      </c>
      <c r="AA27" s="74">
        <v>1.16761882899807</v>
      </c>
      <c r="AB27" s="74">
        <v>-0.15560745609568899</v>
      </c>
      <c r="AC27" s="74">
        <v>-1.2417285437893799</v>
      </c>
      <c r="AD27" s="74">
        <v>-1.7660098444774199</v>
      </c>
      <c r="AE27" s="74">
        <v>-1.44921635477128</v>
      </c>
      <c r="AF27" s="74">
        <v>-0.48653314914782397</v>
      </c>
      <c r="AG27" s="74">
        <v>0.68298267150480996</v>
      </c>
      <c r="AH27" s="74">
        <v>1.6546123994176201</v>
      </c>
      <c r="AI27" s="74">
        <v>2.38729754518475</v>
      </c>
      <c r="AJ27" s="74">
        <v>2.7464547405787498</v>
      </c>
      <c r="AK27" s="139">
        <f t="shared" si="3"/>
        <v>1.9514901403491729</v>
      </c>
      <c r="AL27" s="56" t="s">
        <v>22</v>
      </c>
      <c r="AM27" s="11">
        <v>2.8306870721521902</v>
      </c>
      <c r="AN27" s="74">
        <v>2.8883340783204798</v>
      </c>
      <c r="AO27" s="74">
        <v>2.9793367016505798</v>
      </c>
      <c r="AP27" s="74">
        <v>2.9517189370458401</v>
      </c>
      <c r="AQ27" s="74">
        <v>2.8011646906122101</v>
      </c>
      <c r="AR27" s="74">
        <v>2.5733525175466601</v>
      </c>
      <c r="AS27" s="74">
        <v>2.3027115774796498</v>
      </c>
      <c r="AT27" s="74">
        <v>2.0517726927729099</v>
      </c>
      <c r="AU27" s="74">
        <v>1.8657159655073099</v>
      </c>
      <c r="AV27" s="74">
        <v>1.7732248300203</v>
      </c>
      <c r="AW27" s="74">
        <v>1.7442813960689501</v>
      </c>
      <c r="AX27" s="74">
        <v>1.7271276018124799</v>
      </c>
      <c r="AY27" s="74">
        <v>1.5535995432487699</v>
      </c>
      <c r="AZ27" s="74">
        <v>1.4584320418021099</v>
      </c>
      <c r="BA27" s="74">
        <v>1.3649452359991801</v>
      </c>
      <c r="BB27" s="10">
        <v>1.39889251300037</v>
      </c>
      <c r="BC27" s="10">
        <v>1.3095469548679199</v>
      </c>
      <c r="BD27" s="10">
        <v>1.22652008648406</v>
      </c>
      <c r="BE27" s="139">
        <f t="shared" si="4"/>
        <v>1.9982751390729281</v>
      </c>
      <c r="BF27" s="140">
        <v>7.8760000000000003</v>
      </c>
      <c r="BG27" s="141">
        <v>25.417999999999999</v>
      </c>
      <c r="BH27" s="142">
        <v>40.17</v>
      </c>
      <c r="BI27" s="140">
        <v>42.177337646484403</v>
      </c>
      <c r="BJ27" s="141">
        <v>40.579959869384801</v>
      </c>
      <c r="BK27" s="143">
        <v>26.55</v>
      </c>
      <c r="BL27" s="140">
        <v>55.410560607910199</v>
      </c>
      <c r="BM27" s="141">
        <v>55.597236633300803</v>
      </c>
      <c r="BN27" s="217">
        <v>68.5653966642315</v>
      </c>
      <c r="BO27" s="140">
        <v>2.4121048450470002</v>
      </c>
      <c r="BP27" s="141">
        <v>3.82280492782593</v>
      </c>
      <c r="BQ27" s="143">
        <v>4.8846596748430597</v>
      </c>
      <c r="BR27" s="141">
        <v>48.619</v>
      </c>
      <c r="BS27" s="141">
        <v>48.347000000000001</v>
      </c>
      <c r="BT27" s="141">
        <v>48.06</v>
      </c>
      <c r="BU27" s="141">
        <v>47.756</v>
      </c>
      <c r="BV27" s="141">
        <v>47.429000000000002</v>
      </c>
      <c r="BW27" s="141">
        <v>47.063000000000002</v>
      </c>
      <c r="BX27" s="134">
        <f t="shared" si="8"/>
        <v>47.878999999999998</v>
      </c>
      <c r="BY27" s="141">
        <v>22.288</v>
      </c>
      <c r="BZ27" s="141">
        <v>21.741</v>
      </c>
      <c r="CA27" s="141">
        <v>21.274999999999999</v>
      </c>
      <c r="CB27" s="141">
        <v>20.876000000000001</v>
      </c>
      <c r="CC27" s="141">
        <v>20.524000000000001</v>
      </c>
      <c r="CD27" s="141">
        <v>20.199000000000002</v>
      </c>
      <c r="CE27" s="74">
        <v>18.638999999999999</v>
      </c>
      <c r="CF27" s="74">
        <v>18.134</v>
      </c>
      <c r="CG27" s="74">
        <v>17.725999999999999</v>
      </c>
      <c r="CH27" s="10">
        <v>18.46</v>
      </c>
      <c r="CI27" s="10">
        <v>18.164999999999999</v>
      </c>
      <c r="CJ27" s="10">
        <v>17.879000000000001</v>
      </c>
      <c r="CK27" s="134">
        <f t="shared" si="5"/>
        <v>18.715749999999996</v>
      </c>
      <c r="CL27" s="141">
        <v>6.6710000000000003</v>
      </c>
      <c r="CM27" s="141">
        <v>6.6740000000000004</v>
      </c>
      <c r="CN27" s="141">
        <v>6.6790000000000003</v>
      </c>
      <c r="CO27" s="141">
        <v>6.6849999999999996</v>
      </c>
      <c r="CP27" s="141">
        <v>6.69</v>
      </c>
      <c r="CQ27" s="141">
        <v>6.6920000000000002</v>
      </c>
      <c r="CR27" s="134">
        <f t="shared" ref="CR27:CR39" si="11">AVERAGE(CL27:CQ27)</f>
        <v>6.6818333333333335</v>
      </c>
      <c r="CS27" s="141">
        <v>2.6819999999999999</v>
      </c>
      <c r="CT27" s="141">
        <v>2.5870000000000002</v>
      </c>
      <c r="CU27" s="141">
        <v>2.5059999999999998</v>
      </c>
      <c r="CV27" s="141">
        <v>2.4359999999999999</v>
      </c>
      <c r="CW27" s="141">
        <v>2.375</v>
      </c>
      <c r="CX27" s="141">
        <v>2.3220000000000001</v>
      </c>
      <c r="CY27" s="74">
        <v>2.1520000000000001</v>
      </c>
      <c r="CZ27" s="74">
        <v>2.0819999999999999</v>
      </c>
      <c r="DA27" s="74">
        <v>2.0270000000000001</v>
      </c>
      <c r="DB27" s="10">
        <v>2.0859999999999999</v>
      </c>
      <c r="DC27" s="10">
        <v>2.0510000000000002</v>
      </c>
      <c r="DD27" s="10">
        <v>2.02</v>
      </c>
      <c r="DE27" s="134">
        <f t="shared" si="6"/>
        <v>2.1393750000000002</v>
      </c>
      <c r="DF27" s="140">
        <v>40.954292682926834</v>
      </c>
      <c r="DG27" s="143">
        <v>70.564999999999998</v>
      </c>
      <c r="DH27" s="140">
        <v>155.4</v>
      </c>
      <c r="DI27" s="144">
        <v>25.6</v>
      </c>
      <c r="DJ27" s="74">
        <v>26.266999999999999</v>
      </c>
      <c r="DK27" s="74">
        <v>25.512</v>
      </c>
      <c r="DL27" s="74">
        <v>24.728999999999999</v>
      </c>
      <c r="DM27" s="74">
        <v>23.937999999999999</v>
      </c>
      <c r="DN27" s="74">
        <v>23.152000000000001</v>
      </c>
      <c r="DO27" s="74">
        <v>22.381</v>
      </c>
      <c r="DP27" s="134">
        <f t="shared" si="10"/>
        <v>24.32983333333333</v>
      </c>
      <c r="DQ27" s="141">
        <v>7.2160000000000002</v>
      </c>
      <c r="DR27" s="141">
        <v>7.03</v>
      </c>
      <c r="DS27" s="141">
        <v>6.8789999999999996</v>
      </c>
      <c r="DT27" s="141">
        <v>6.76</v>
      </c>
      <c r="DU27" s="141">
        <v>6.6680000000000001</v>
      </c>
      <c r="DV27" s="141">
        <v>6.5990000000000002</v>
      </c>
      <c r="DW27" s="74">
        <v>6.2770000000000001</v>
      </c>
      <c r="DX27" s="74">
        <v>6.2480000000000002</v>
      </c>
      <c r="DY27" s="74">
        <v>6.23</v>
      </c>
      <c r="DZ27" s="10">
        <v>6.0430000000000001</v>
      </c>
      <c r="EA27" s="10">
        <v>6.0220000000000002</v>
      </c>
      <c r="EB27" s="10">
        <v>6.0090000000000003</v>
      </c>
      <c r="EC27" s="134">
        <f t="shared" si="7"/>
        <v>6.2620000000000005</v>
      </c>
    </row>
    <row r="28" spans="1:133" x14ac:dyDescent="0.25">
      <c r="A28" s="74" t="s">
        <v>23</v>
      </c>
      <c r="B28" s="12">
        <v>1083300</v>
      </c>
      <c r="C28" s="134">
        <v>4.1100000000000003</v>
      </c>
      <c r="D28" s="135">
        <v>0.21</v>
      </c>
      <c r="E28" s="136">
        <v>4.8</v>
      </c>
      <c r="F28" s="15">
        <v>11051600</v>
      </c>
      <c r="G28" s="22">
        <f t="shared" si="0"/>
        <v>11.051600000000001</v>
      </c>
      <c r="H28" s="137">
        <v>12360</v>
      </c>
      <c r="I28" s="138">
        <f t="shared" si="1"/>
        <v>12.36</v>
      </c>
      <c r="J28" s="138">
        <v>15840</v>
      </c>
      <c r="K28" s="138">
        <f t="shared" si="2"/>
        <v>15.84</v>
      </c>
      <c r="L28" s="74">
        <v>2.4363982278349798</v>
      </c>
      <c r="M28" s="74">
        <v>2.4058652058768599</v>
      </c>
      <c r="N28" s="74">
        <v>2.3809331141676799</v>
      </c>
      <c r="O28" s="74">
        <v>2.3636417486419798</v>
      </c>
      <c r="P28" s="74">
        <v>2.35724437488278</v>
      </c>
      <c r="Q28" s="74">
        <v>2.3582336089557101</v>
      </c>
      <c r="R28" s="74">
        <v>2.3599631338326699</v>
      </c>
      <c r="S28" s="74">
        <v>2.35929299363506</v>
      </c>
      <c r="T28" s="74">
        <v>2.3585636206923701</v>
      </c>
      <c r="U28" s="74">
        <v>2.3572446539634999</v>
      </c>
      <c r="V28" s="74">
        <v>2.3555459115528099</v>
      </c>
      <c r="W28" s="74">
        <v>2.3507124893065199</v>
      </c>
      <c r="X28" s="74">
        <v>2.3456332543059402</v>
      </c>
      <c r="Y28" s="74">
        <v>2.3453463831161701</v>
      </c>
      <c r="Z28" s="74">
        <v>2.3511577443044902</v>
      </c>
      <c r="AA28" s="74">
        <v>2.3588806465889798</v>
      </c>
      <c r="AB28" s="74">
        <v>2.3663758434883899</v>
      </c>
      <c r="AC28" s="74">
        <v>2.3659860057858602</v>
      </c>
      <c r="AD28" s="74">
        <v>2.3509759467614302</v>
      </c>
      <c r="AE28" s="74">
        <v>2.31810320793549</v>
      </c>
      <c r="AF28" s="74">
        <v>2.2729300339982199</v>
      </c>
      <c r="AG28" s="74">
        <v>2.22243961066075</v>
      </c>
      <c r="AH28" s="74">
        <v>2.1738309056794698</v>
      </c>
      <c r="AI28" s="74">
        <v>2.1291128638177401</v>
      </c>
      <c r="AJ28" s="74">
        <v>2.09074514585045</v>
      </c>
      <c r="AK28" s="139">
        <f t="shared" si="3"/>
        <v>2.3254062670254516</v>
      </c>
      <c r="AL28" s="56" t="s">
        <v>23</v>
      </c>
      <c r="AM28" s="11">
        <v>2.0558019698109402</v>
      </c>
      <c r="AN28" s="74">
        <v>2.0251401459023</v>
      </c>
      <c r="AO28" s="74">
        <v>1.99047069462458</v>
      </c>
      <c r="AP28" s="74">
        <v>1.9422298052881199</v>
      </c>
      <c r="AQ28" s="74">
        <v>1.8767775064876799</v>
      </c>
      <c r="AR28" s="74">
        <v>1.8024015625607499</v>
      </c>
      <c r="AS28" s="74">
        <v>1.72413240227495</v>
      </c>
      <c r="AT28" s="74">
        <v>1.6574541644535501</v>
      </c>
      <c r="AU28" s="74">
        <v>1.6160015816876101</v>
      </c>
      <c r="AV28" s="74">
        <v>1.60697411280816</v>
      </c>
      <c r="AW28" s="74">
        <v>1.6198363438580301</v>
      </c>
      <c r="AX28" s="74">
        <v>1.63905454428885</v>
      </c>
      <c r="AY28" s="74">
        <v>1.58022680887137</v>
      </c>
      <c r="AZ28" s="74">
        <v>1.56184576448768</v>
      </c>
      <c r="BA28" s="74">
        <v>1.54527839862755</v>
      </c>
      <c r="BB28" s="10">
        <v>1.52722504697993</v>
      </c>
      <c r="BC28" s="10">
        <v>1.51004690627574</v>
      </c>
      <c r="BD28" s="10">
        <v>1.4924786190828401</v>
      </c>
      <c r="BE28" s="139">
        <f t="shared" si="4"/>
        <v>1.6892690828564521</v>
      </c>
      <c r="BF28" s="140">
        <v>41.314</v>
      </c>
      <c r="BG28" s="141">
        <v>61.834000000000003</v>
      </c>
      <c r="BH28" s="142">
        <v>69.08</v>
      </c>
      <c r="BI28" s="140">
        <v>43.108802795410199</v>
      </c>
      <c r="BJ28" s="141">
        <v>39.815292358398402</v>
      </c>
      <c r="BK28" s="143">
        <v>31.64</v>
      </c>
      <c r="BL28" s="140">
        <v>53.454643249511697</v>
      </c>
      <c r="BM28" s="141">
        <v>56.007747650146499</v>
      </c>
      <c r="BN28" s="217">
        <v>61.6565293713128</v>
      </c>
      <c r="BO28" s="140">
        <v>3.4365544319152801</v>
      </c>
      <c r="BP28" s="141">
        <v>4.1769590377807599</v>
      </c>
      <c r="BQ28" s="143">
        <v>6.7038075934706303</v>
      </c>
      <c r="BR28" s="141">
        <v>45.625</v>
      </c>
      <c r="BS28" s="141">
        <v>45.487000000000002</v>
      </c>
      <c r="BT28" s="141">
        <v>45.192</v>
      </c>
      <c r="BU28" s="141">
        <v>44.726999999999997</v>
      </c>
      <c r="BV28" s="141">
        <v>44.1</v>
      </c>
      <c r="BW28" s="141">
        <v>43.344000000000001</v>
      </c>
      <c r="BX28" s="134">
        <f t="shared" si="8"/>
        <v>44.745833333333337</v>
      </c>
      <c r="BY28" s="141">
        <v>28.173999999999999</v>
      </c>
      <c r="BZ28" s="141">
        <v>27.658999999999999</v>
      </c>
      <c r="CA28" s="141">
        <v>27.204000000000001</v>
      </c>
      <c r="CB28" s="141">
        <v>26.812000000000001</v>
      </c>
      <c r="CC28" s="141">
        <v>26.481999999999999</v>
      </c>
      <c r="CD28" s="141">
        <v>26.201000000000001</v>
      </c>
      <c r="CE28" s="74">
        <v>24.614999999999998</v>
      </c>
      <c r="CF28" s="74">
        <v>24.236000000000001</v>
      </c>
      <c r="CG28" s="74">
        <v>23.896000000000001</v>
      </c>
      <c r="CH28" s="10">
        <v>23.548999999999999</v>
      </c>
      <c r="CI28" s="10">
        <v>23.251999999999999</v>
      </c>
      <c r="CJ28" s="10">
        <v>22.968</v>
      </c>
      <c r="CK28" s="134">
        <f t="shared" si="5"/>
        <v>24.399875000000002</v>
      </c>
      <c r="CL28" s="141">
        <v>6.5780000000000003</v>
      </c>
      <c r="CM28" s="141">
        <v>6.5490000000000004</v>
      </c>
      <c r="CN28" s="141">
        <v>6.4960000000000004</v>
      </c>
      <c r="CO28" s="141">
        <v>6.415</v>
      </c>
      <c r="CP28" s="141">
        <v>6.31</v>
      </c>
      <c r="CQ28" s="141">
        <v>6.1829999999999998</v>
      </c>
      <c r="CR28" s="134">
        <f t="shared" si="11"/>
        <v>6.4218333333333328</v>
      </c>
      <c r="CS28" s="141">
        <v>3.633</v>
      </c>
      <c r="CT28" s="141">
        <v>3.5510000000000002</v>
      </c>
      <c r="CU28" s="141">
        <v>3.4769999999999999</v>
      </c>
      <c r="CV28" s="141">
        <v>3.4129999999999998</v>
      </c>
      <c r="CW28" s="141">
        <v>3.3570000000000002</v>
      </c>
      <c r="CX28" s="141">
        <v>3.3079999999999998</v>
      </c>
      <c r="CY28" s="74">
        <v>3.073</v>
      </c>
      <c r="CZ28" s="74">
        <v>3.0169999999999999</v>
      </c>
      <c r="DA28" s="74">
        <v>2.968</v>
      </c>
      <c r="DB28" s="10">
        <v>2.9209999999999998</v>
      </c>
      <c r="DC28" s="10">
        <v>2.8780000000000001</v>
      </c>
      <c r="DD28" s="10">
        <v>2.839</v>
      </c>
      <c r="DE28" s="134">
        <f t="shared" si="6"/>
        <v>3.0451249999999996</v>
      </c>
      <c r="DF28" s="140">
        <v>48.232975609756103</v>
      </c>
      <c r="DG28" s="143">
        <v>69.472999999999999</v>
      </c>
      <c r="DH28" s="140">
        <v>126</v>
      </c>
      <c r="DI28" s="144">
        <v>28</v>
      </c>
      <c r="DJ28" s="74">
        <v>19.712</v>
      </c>
      <c r="DK28" s="74">
        <v>19.420999999999999</v>
      </c>
      <c r="DL28" s="74">
        <v>19.065999999999999</v>
      </c>
      <c r="DM28" s="74">
        <v>18.638999999999999</v>
      </c>
      <c r="DN28" s="74">
        <v>18.141999999999999</v>
      </c>
      <c r="DO28" s="74">
        <v>17.582999999999998</v>
      </c>
      <c r="DP28" s="134">
        <f t="shared" si="10"/>
        <v>18.760499999999997</v>
      </c>
      <c r="DQ28" s="141">
        <v>7.6520000000000001</v>
      </c>
      <c r="DR28" s="141">
        <v>7.548</v>
      </c>
      <c r="DS28" s="141">
        <v>7.4539999999999997</v>
      </c>
      <c r="DT28" s="141">
        <v>7.3680000000000003</v>
      </c>
      <c r="DU28" s="141">
        <v>7.2889999999999997</v>
      </c>
      <c r="DV28" s="141">
        <v>7.218</v>
      </c>
      <c r="DW28" s="74">
        <v>7.6269999999999998</v>
      </c>
      <c r="DX28" s="74">
        <v>7.5170000000000003</v>
      </c>
      <c r="DY28" s="74">
        <v>7.4279999999999999</v>
      </c>
      <c r="DZ28" s="10">
        <v>7.3529999999999998</v>
      </c>
      <c r="EA28" s="10">
        <v>7.2969999999999997</v>
      </c>
      <c r="EB28" s="10">
        <v>7.2519999999999998</v>
      </c>
      <c r="EC28" s="134">
        <f t="shared" si="7"/>
        <v>7.3726250000000002</v>
      </c>
    </row>
    <row r="29" spans="1:133" x14ac:dyDescent="0.25">
      <c r="A29" s="74" t="s">
        <v>24</v>
      </c>
      <c r="B29" s="12">
        <v>51200</v>
      </c>
      <c r="C29" s="134">
        <v>20.04</v>
      </c>
      <c r="D29" s="135">
        <v>2.0299999999999998</v>
      </c>
      <c r="E29" s="136">
        <v>3.7</v>
      </c>
      <c r="F29" s="15">
        <v>3507017</v>
      </c>
      <c r="G29" s="22">
        <f t="shared" si="0"/>
        <v>3.5070169999999998</v>
      </c>
      <c r="H29" s="137">
        <v>3456</v>
      </c>
      <c r="I29" s="138">
        <f t="shared" si="1"/>
        <v>3.456</v>
      </c>
      <c r="J29" s="138">
        <v>2685</v>
      </c>
      <c r="K29" s="138">
        <f t="shared" si="2"/>
        <v>2.6850000000000001</v>
      </c>
      <c r="L29" s="74">
        <v>1.0054016052553301</v>
      </c>
      <c r="M29" s="74">
        <v>0.92418163821453503</v>
      </c>
      <c r="N29" s="74">
        <v>0.86381538389162904</v>
      </c>
      <c r="O29" s="74">
        <v>0.840921916298359</v>
      </c>
      <c r="P29" s="74">
        <v>0.86983559822901102</v>
      </c>
      <c r="Q29" s="74">
        <v>0.93304424998033098</v>
      </c>
      <c r="R29" s="74">
        <v>0.928792970426356</v>
      </c>
      <c r="S29" s="74">
        <v>0.89201180679903203</v>
      </c>
      <c r="T29" s="74">
        <v>0.95133408640833195</v>
      </c>
      <c r="U29" s="74">
        <v>1.1380618603396599</v>
      </c>
      <c r="V29" s="74">
        <v>1.3645069191841599</v>
      </c>
      <c r="W29" s="74">
        <v>1.77252717033979</v>
      </c>
      <c r="X29" s="74">
        <v>2.0317924682342601</v>
      </c>
      <c r="Y29" s="74">
        <v>1.65039057056489</v>
      </c>
      <c r="Z29" s="74">
        <v>0.44745953415276901</v>
      </c>
      <c r="AA29" s="74">
        <v>-1.27806446942393</v>
      </c>
      <c r="AB29" s="74">
        <v>-3.4338681682687899</v>
      </c>
      <c r="AC29" s="74">
        <v>-5.4176186193675404</v>
      </c>
      <c r="AD29" s="74">
        <v>-6.4944937055355796</v>
      </c>
      <c r="AE29" s="74">
        <v>-5.9189980167462304</v>
      </c>
      <c r="AF29" s="74">
        <v>-3.85577548335085</v>
      </c>
      <c r="AG29" s="74">
        <v>-1.01108807023061</v>
      </c>
      <c r="AH29" s="74">
        <v>1.43625557353107</v>
      </c>
      <c r="AI29" s="74">
        <v>2.92136265023681</v>
      </c>
      <c r="AJ29" s="74">
        <v>3.0080891574745499</v>
      </c>
      <c r="AK29" s="139">
        <f t="shared" si="3"/>
        <v>-0.13720485493450607</v>
      </c>
      <c r="AL29" s="56" t="s">
        <v>24</v>
      </c>
      <c r="AM29" s="11">
        <v>2.17134828858772</v>
      </c>
      <c r="AN29" s="74">
        <v>1.16648070257376</v>
      </c>
      <c r="AO29" s="74">
        <v>0.46872039947309801</v>
      </c>
      <c r="AP29" s="74">
        <v>-4.6193182245884097E-2</v>
      </c>
      <c r="AQ29" s="74">
        <v>-0.23272731796087501</v>
      </c>
      <c r="AR29" s="74">
        <v>-0.177556339009317</v>
      </c>
      <c r="AS29" s="74">
        <v>-0.120464464208958</v>
      </c>
      <c r="AT29" s="74">
        <v>-0.16766918250214699</v>
      </c>
      <c r="AU29" s="74">
        <v>-0.19312113094319999</v>
      </c>
      <c r="AV29" s="74">
        <v>-0.20104620761299999</v>
      </c>
      <c r="AW29" s="74">
        <v>-0.195262664524603</v>
      </c>
      <c r="AX29" s="74">
        <v>-0.17193977471145599</v>
      </c>
      <c r="AY29" s="74">
        <v>-0.101583030403432</v>
      </c>
      <c r="AZ29" s="74">
        <v>-0.12770599355669399</v>
      </c>
      <c r="BA29" s="74">
        <v>-0.15649609068095699</v>
      </c>
      <c r="BB29" s="10">
        <v>-0.84599649904793395</v>
      </c>
      <c r="BC29" s="10">
        <v>-0.54290804954551797</v>
      </c>
      <c r="BD29" s="10">
        <v>-0.27902162130992803</v>
      </c>
      <c r="BE29" s="139">
        <f t="shared" si="4"/>
        <v>-0.11320532036570853</v>
      </c>
      <c r="BF29" s="140">
        <v>31.288</v>
      </c>
      <c r="BG29" s="141">
        <v>43.021000000000001</v>
      </c>
      <c r="BH29" s="142">
        <v>47.88</v>
      </c>
      <c r="BI29" s="140">
        <v>31.277524948120099</v>
      </c>
      <c r="BJ29" s="141">
        <v>20.1607875823975</v>
      </c>
      <c r="BK29" s="143">
        <v>14.13</v>
      </c>
      <c r="BL29" s="140">
        <v>63.358837127685497</v>
      </c>
      <c r="BM29" s="141">
        <v>69.130706787109403</v>
      </c>
      <c r="BN29" s="217">
        <v>69.301546014747004</v>
      </c>
      <c r="BO29" s="140">
        <v>5.3636364936828604</v>
      </c>
      <c r="BP29" s="141">
        <v>10.708503723144499</v>
      </c>
      <c r="BQ29" s="143">
        <v>16.569038587494699</v>
      </c>
      <c r="BR29" s="141">
        <v>22.725999999999999</v>
      </c>
      <c r="BS29" s="141">
        <v>22.042999999999999</v>
      </c>
      <c r="BT29" s="141">
        <v>21.469000000000001</v>
      </c>
      <c r="BU29" s="141">
        <v>20.978000000000002</v>
      </c>
      <c r="BV29" s="141">
        <v>20.555</v>
      </c>
      <c r="BW29" s="141">
        <v>20.186</v>
      </c>
      <c r="BX29" s="134">
        <f t="shared" si="8"/>
        <v>21.326166666666669</v>
      </c>
      <c r="BY29" s="141">
        <v>8.3070000000000004</v>
      </c>
      <c r="BZ29" s="141">
        <v>8.3450000000000006</v>
      </c>
      <c r="CA29" s="141">
        <v>8.4179999999999993</v>
      </c>
      <c r="CB29" s="141">
        <v>8.5090000000000003</v>
      </c>
      <c r="CC29" s="141">
        <v>8.609</v>
      </c>
      <c r="CD29" s="141">
        <v>8.7159999999999993</v>
      </c>
      <c r="CE29" s="74">
        <v>9.1590000000000007</v>
      </c>
      <c r="CF29" s="74">
        <v>9.0619999999999994</v>
      </c>
      <c r="CG29" s="74">
        <v>8.9469999999999992</v>
      </c>
      <c r="CH29" s="10">
        <v>9.1199999999999992</v>
      </c>
      <c r="CI29" s="10">
        <v>9.1579999999999995</v>
      </c>
      <c r="CJ29" s="10">
        <v>9.2070000000000007</v>
      </c>
      <c r="CK29" s="134">
        <f t="shared" si="5"/>
        <v>8.9972499999999993</v>
      </c>
      <c r="CL29" s="141">
        <v>2.8809999999999998</v>
      </c>
      <c r="CM29" s="141">
        <v>2.7749999999999999</v>
      </c>
      <c r="CN29" s="141">
        <v>2.6749999999999998</v>
      </c>
      <c r="CO29" s="141">
        <v>2.581</v>
      </c>
      <c r="CP29" s="141">
        <v>2.4929999999999999</v>
      </c>
      <c r="CQ29" s="141">
        <v>2.4119999999999999</v>
      </c>
      <c r="CR29" s="134">
        <f t="shared" si="11"/>
        <v>2.6361666666666665</v>
      </c>
      <c r="CS29" s="141">
        <v>1.1990000000000001</v>
      </c>
      <c r="CT29" s="141">
        <v>1.2070000000000001</v>
      </c>
      <c r="CU29" s="141">
        <v>1.218</v>
      </c>
      <c r="CV29" s="141">
        <v>1.23</v>
      </c>
      <c r="CW29" s="141">
        <v>1.242</v>
      </c>
      <c r="CX29" s="141">
        <v>1.2549999999999999</v>
      </c>
      <c r="CY29" s="74">
        <v>1.28</v>
      </c>
      <c r="CZ29" s="74">
        <v>1.272</v>
      </c>
      <c r="DA29" s="74">
        <v>1.2629999999999999</v>
      </c>
      <c r="DB29" s="10">
        <v>1.345</v>
      </c>
      <c r="DC29" s="10">
        <v>1.36</v>
      </c>
      <c r="DD29" s="10">
        <v>1.375</v>
      </c>
      <c r="DE29" s="134">
        <f t="shared" si="6"/>
        <v>1.2989999999999999</v>
      </c>
      <c r="DF29" s="140">
        <v>68.700268292682935</v>
      </c>
      <c r="DG29" s="143">
        <v>77.087000000000003</v>
      </c>
      <c r="DH29" s="140"/>
      <c r="DI29" s="144">
        <v>4.9000000000000004</v>
      </c>
      <c r="DJ29" s="74">
        <v>6.9420000000000002</v>
      </c>
      <c r="DK29" s="74">
        <v>6.8289999999999997</v>
      </c>
      <c r="DL29" s="74">
        <v>6.7309999999999999</v>
      </c>
      <c r="DM29" s="74">
        <v>6.6440000000000001</v>
      </c>
      <c r="DN29" s="74">
        <v>6.5670000000000002</v>
      </c>
      <c r="DO29" s="74">
        <v>6.5010000000000003</v>
      </c>
      <c r="DP29" s="134">
        <f t="shared" si="10"/>
        <v>6.7023333333333328</v>
      </c>
      <c r="DQ29" s="141">
        <v>8.984</v>
      </c>
      <c r="DR29" s="141">
        <v>9.157</v>
      </c>
      <c r="DS29" s="141">
        <v>9.3230000000000004</v>
      </c>
      <c r="DT29" s="141">
        <v>9.4809999999999999</v>
      </c>
      <c r="DU29" s="141">
        <v>9.6359999999999992</v>
      </c>
      <c r="DV29" s="141">
        <v>9.7910000000000004</v>
      </c>
      <c r="DW29" s="74">
        <v>10.186999999999999</v>
      </c>
      <c r="DX29" s="74">
        <v>10.359</v>
      </c>
      <c r="DY29" s="74">
        <v>10.526999999999999</v>
      </c>
      <c r="DZ29" s="10">
        <v>10.885999999999999</v>
      </c>
      <c r="EA29" s="10">
        <v>11.037000000000001</v>
      </c>
      <c r="EB29" s="10">
        <v>11.172000000000001</v>
      </c>
      <c r="EC29" s="134">
        <f t="shared" si="7"/>
        <v>10.449375</v>
      </c>
    </row>
    <row r="30" spans="1:133" x14ac:dyDescent="0.25">
      <c r="A30" s="74" t="s">
        <v>25</v>
      </c>
      <c r="B30" s="12">
        <v>566730</v>
      </c>
      <c r="C30" s="134">
        <v>0.46</v>
      </c>
      <c r="D30" s="135">
        <v>0</v>
      </c>
      <c r="E30" s="136">
        <v>0.9</v>
      </c>
      <c r="F30" s="15">
        <v>2291661</v>
      </c>
      <c r="G30" s="22">
        <f t="shared" si="0"/>
        <v>2.2916609999999999</v>
      </c>
      <c r="H30" s="137">
        <v>2614</v>
      </c>
      <c r="I30" s="138">
        <f t="shared" si="1"/>
        <v>2.6139999999999999</v>
      </c>
      <c r="J30" s="138">
        <v>3510</v>
      </c>
      <c r="K30" s="138">
        <f t="shared" si="2"/>
        <v>3.51</v>
      </c>
      <c r="L30" s="74">
        <v>3.6690440088729201</v>
      </c>
      <c r="M30" s="74">
        <v>3.8083898852263398</v>
      </c>
      <c r="N30" s="74">
        <v>3.9040886483025501</v>
      </c>
      <c r="O30" s="74">
        <v>3.92704345780826</v>
      </c>
      <c r="P30" s="74">
        <v>3.8657886495917801</v>
      </c>
      <c r="Q30" s="74">
        <v>3.7512677061592301</v>
      </c>
      <c r="R30" s="74">
        <v>3.6217118817774598</v>
      </c>
      <c r="S30" s="74">
        <v>3.5081851646739599</v>
      </c>
      <c r="T30" s="74">
        <v>3.4142641897467101</v>
      </c>
      <c r="U30" s="74">
        <v>3.34839185904245</v>
      </c>
      <c r="V30" s="74">
        <v>3.2996795844704998</v>
      </c>
      <c r="W30" s="74">
        <v>3.24568276789548</v>
      </c>
      <c r="X30" s="74">
        <v>3.1792696756639001</v>
      </c>
      <c r="Y30" s="74">
        <v>3.1113833904704702</v>
      </c>
      <c r="Z30" s="74">
        <v>3.0416849053179602</v>
      </c>
      <c r="AA30" s="74">
        <v>2.9680782754297201</v>
      </c>
      <c r="AB30" s="74">
        <v>2.8915729564397799</v>
      </c>
      <c r="AC30" s="74">
        <v>2.8074387095737401</v>
      </c>
      <c r="AD30" s="74">
        <v>2.7089818821502099</v>
      </c>
      <c r="AE30" s="74">
        <v>2.5942321050646702</v>
      </c>
      <c r="AF30" s="74">
        <v>2.4671377578667499</v>
      </c>
      <c r="AG30" s="74">
        <v>2.3428551326042402</v>
      </c>
      <c r="AH30" s="74">
        <v>2.2182881076214098</v>
      </c>
      <c r="AI30" s="74">
        <v>2.0779389935767201</v>
      </c>
      <c r="AJ30" s="74">
        <v>1.9184263733840301</v>
      </c>
      <c r="AK30" s="139">
        <f t="shared" si="3"/>
        <v>3.1076330427492502</v>
      </c>
      <c r="AL30" s="56" t="s">
        <v>25</v>
      </c>
      <c r="AM30" s="11">
        <v>1.74995177644796</v>
      </c>
      <c r="AN30" s="74">
        <v>1.58105479417388</v>
      </c>
      <c r="AO30" s="74">
        <v>1.4267882078862999</v>
      </c>
      <c r="AP30" s="74">
        <v>1.2975875567200399</v>
      </c>
      <c r="AQ30" s="74">
        <v>1.2007170457476399</v>
      </c>
      <c r="AR30" s="74">
        <v>1.12939152670369</v>
      </c>
      <c r="AS30" s="74">
        <v>1.0678966913136201</v>
      </c>
      <c r="AT30" s="74">
        <v>1.0098400464035</v>
      </c>
      <c r="AU30" s="74">
        <v>0.96298237531509001</v>
      </c>
      <c r="AV30" s="74">
        <v>0.92633814840592799</v>
      </c>
      <c r="AW30" s="74">
        <v>0.89904957869465096</v>
      </c>
      <c r="AX30" s="74">
        <v>0.87765051191626098</v>
      </c>
      <c r="AY30" s="74">
        <v>2.04225992425485</v>
      </c>
      <c r="AZ30" s="74">
        <v>2.02766910642899</v>
      </c>
      <c r="BA30" s="74">
        <v>1.9756140570969301</v>
      </c>
      <c r="BB30" s="10">
        <v>1.8559753536752499</v>
      </c>
      <c r="BC30" s="10">
        <v>1.8416664009513699</v>
      </c>
      <c r="BD30" s="10">
        <v>1.8231117058339801</v>
      </c>
      <c r="BE30" s="139">
        <f t="shared" si="4"/>
        <v>1.4085642959718803</v>
      </c>
      <c r="BF30" s="140">
        <v>11.884</v>
      </c>
      <c r="BG30" s="141">
        <v>53.219000000000001</v>
      </c>
      <c r="BH30" s="142">
        <v>68.7</v>
      </c>
      <c r="BI30" s="140">
        <v>47.1162109375</v>
      </c>
      <c r="BJ30" s="141">
        <v>38.333175659179702</v>
      </c>
      <c r="BK30" s="143">
        <v>31.41</v>
      </c>
      <c r="BL30" s="140">
        <v>50.065505981445298</v>
      </c>
      <c r="BM30" s="141">
        <v>58.735313415527301</v>
      </c>
      <c r="BN30" s="217">
        <v>64.652756232269994</v>
      </c>
      <c r="BO30" s="140">
        <v>2.8182828426361102</v>
      </c>
      <c r="BP30" s="141">
        <v>2.9315104484558101</v>
      </c>
      <c r="BQ30" s="143">
        <v>3.9412897457346499</v>
      </c>
      <c r="BR30" s="141">
        <v>45.746000000000002</v>
      </c>
      <c r="BS30" s="141">
        <v>45.642000000000003</v>
      </c>
      <c r="BT30" s="141">
        <v>45.555999999999997</v>
      </c>
      <c r="BU30" s="141">
        <v>45.484999999999999</v>
      </c>
      <c r="BV30" s="141">
        <v>45.417000000000002</v>
      </c>
      <c r="BW30" s="141">
        <v>45.335999999999999</v>
      </c>
      <c r="BX30" s="134">
        <f t="shared" si="8"/>
        <v>45.530333333333338</v>
      </c>
      <c r="BY30" s="141">
        <v>25.181999999999999</v>
      </c>
      <c r="BZ30" s="141">
        <v>24.966000000000001</v>
      </c>
      <c r="CA30" s="141">
        <v>24.753</v>
      </c>
      <c r="CB30" s="141">
        <v>24.532</v>
      </c>
      <c r="CC30" s="141">
        <v>24.298999999999999</v>
      </c>
      <c r="CD30" s="141">
        <v>24.055</v>
      </c>
      <c r="CE30" s="74">
        <v>25.45</v>
      </c>
      <c r="CF30" s="74">
        <v>25.266999999999999</v>
      </c>
      <c r="CG30" s="74">
        <v>24.972000000000001</v>
      </c>
      <c r="CH30" s="10">
        <v>24.14</v>
      </c>
      <c r="CI30" s="10">
        <v>23.669</v>
      </c>
      <c r="CJ30" s="10">
        <v>23.161999999999999</v>
      </c>
      <c r="CK30" s="134">
        <f t="shared" si="5"/>
        <v>24.376750000000001</v>
      </c>
      <c r="CL30" s="141">
        <v>6.641</v>
      </c>
      <c r="CM30" s="141">
        <v>6.6109999999999998</v>
      </c>
      <c r="CN30" s="141">
        <v>6.5789999999999997</v>
      </c>
      <c r="CO30" s="141">
        <v>6.5460000000000003</v>
      </c>
      <c r="CP30" s="141">
        <v>6.5119999999999996</v>
      </c>
      <c r="CQ30" s="141">
        <v>6.4770000000000003</v>
      </c>
      <c r="CR30" s="134">
        <f t="shared" si="11"/>
        <v>6.5609999999999999</v>
      </c>
      <c r="CS30" s="141">
        <v>2.9620000000000002</v>
      </c>
      <c r="CT30" s="141">
        <v>2.91</v>
      </c>
      <c r="CU30" s="141">
        <v>2.86</v>
      </c>
      <c r="CV30" s="141">
        <v>2.8109999999999999</v>
      </c>
      <c r="CW30" s="141">
        <v>2.7610000000000001</v>
      </c>
      <c r="CX30" s="141">
        <v>2.7120000000000002</v>
      </c>
      <c r="CY30" s="74">
        <v>2.8809999999999998</v>
      </c>
      <c r="CZ30" s="74">
        <v>2.8639999999999999</v>
      </c>
      <c r="DA30" s="74">
        <v>2.8359999999999999</v>
      </c>
      <c r="DB30" s="10">
        <v>2.774</v>
      </c>
      <c r="DC30" s="10">
        <v>2.73</v>
      </c>
      <c r="DD30" s="10">
        <v>2.6829999999999998</v>
      </c>
      <c r="DE30" s="134">
        <f t="shared" si="6"/>
        <v>2.780125</v>
      </c>
      <c r="DF30" s="140">
        <v>57.83609756097561</v>
      </c>
      <c r="DG30" s="143">
        <v>67.617999999999995</v>
      </c>
      <c r="DH30" s="140">
        <v>69.2</v>
      </c>
      <c r="DI30" s="144">
        <v>30.8</v>
      </c>
      <c r="DJ30" s="74">
        <v>12.952999999999999</v>
      </c>
      <c r="DK30" s="74">
        <v>12.512</v>
      </c>
      <c r="DL30" s="74">
        <v>12.065</v>
      </c>
      <c r="DM30" s="74">
        <v>11.622999999999999</v>
      </c>
      <c r="DN30" s="74">
        <v>11.191000000000001</v>
      </c>
      <c r="DO30" s="74">
        <v>10.776</v>
      </c>
      <c r="DP30" s="134">
        <f t="shared" si="10"/>
        <v>11.853333333333333</v>
      </c>
      <c r="DQ30" s="141">
        <v>16.847000000000001</v>
      </c>
      <c r="DR30" s="141">
        <v>17.100000000000001</v>
      </c>
      <c r="DS30" s="141">
        <v>17.268000000000001</v>
      </c>
      <c r="DT30" s="141">
        <v>17.353999999999999</v>
      </c>
      <c r="DU30" s="141">
        <v>17.361000000000001</v>
      </c>
      <c r="DV30" s="141">
        <v>17.289000000000001</v>
      </c>
      <c r="DW30" s="74">
        <v>7.3319999999999999</v>
      </c>
      <c r="DX30" s="74">
        <v>7.3840000000000003</v>
      </c>
      <c r="DY30" s="74">
        <v>7.4619999999999997</v>
      </c>
      <c r="DZ30" s="10">
        <v>7.0220000000000002</v>
      </c>
      <c r="EA30" s="10">
        <v>6.6840000000000002</v>
      </c>
      <c r="EB30" s="10">
        <v>6.4059999999999997</v>
      </c>
      <c r="EC30" s="134">
        <f t="shared" si="7"/>
        <v>9.6175000000000015</v>
      </c>
    </row>
    <row r="31" spans="1:133" x14ac:dyDescent="0.25">
      <c r="A31" s="74" t="s">
        <v>26</v>
      </c>
      <c r="B31" s="12">
        <v>8358140</v>
      </c>
      <c r="C31" s="134">
        <v>9.69</v>
      </c>
      <c r="D31" s="135">
        <v>0.79</v>
      </c>
      <c r="E31" s="136">
        <v>108.1</v>
      </c>
      <c r="F31" s="15">
        <v>209288278</v>
      </c>
      <c r="G31" s="22">
        <f t="shared" si="0"/>
        <v>209.28827799999999</v>
      </c>
      <c r="H31" s="137">
        <v>220371</v>
      </c>
      <c r="I31" s="138">
        <f t="shared" si="1"/>
        <v>220.37100000000001</v>
      </c>
      <c r="J31" s="138">
        <v>228980</v>
      </c>
      <c r="K31" s="138">
        <f t="shared" si="2"/>
        <v>228.98</v>
      </c>
      <c r="L31" s="74">
        <v>2.36202509985513</v>
      </c>
      <c r="M31" s="74">
        <v>2.3638676564102599</v>
      </c>
      <c r="N31" s="74">
        <v>2.36072979581916</v>
      </c>
      <c r="O31" s="74">
        <v>2.3567973200268599</v>
      </c>
      <c r="P31" s="74">
        <v>2.3508798337666401</v>
      </c>
      <c r="Q31" s="74">
        <v>2.3405452090553598</v>
      </c>
      <c r="R31" s="74">
        <v>2.3303978824043501</v>
      </c>
      <c r="S31" s="74">
        <v>2.3120517560641098</v>
      </c>
      <c r="T31" s="74">
        <v>2.27176739719871</v>
      </c>
      <c r="U31" s="74">
        <v>2.2050917766632798</v>
      </c>
      <c r="V31" s="74">
        <v>2.1209255413211401</v>
      </c>
      <c r="W31" s="74">
        <v>2.03486567004791</v>
      </c>
      <c r="X31" s="74">
        <v>1.95470594288449</v>
      </c>
      <c r="Y31" s="74">
        <v>1.8762297800468699</v>
      </c>
      <c r="Z31" s="74">
        <v>1.8015960547365599</v>
      </c>
      <c r="AA31" s="74">
        <v>1.7320609465811401</v>
      </c>
      <c r="AB31" s="74">
        <v>1.66019876430836</v>
      </c>
      <c r="AC31" s="74">
        <v>1.59379664198757</v>
      </c>
      <c r="AD31" s="74">
        <v>1.54885984911339</v>
      </c>
      <c r="AE31" s="74">
        <v>1.53064995807576</v>
      </c>
      <c r="AF31" s="74">
        <v>1.5298932195196</v>
      </c>
      <c r="AG31" s="74">
        <v>1.5334260051889299</v>
      </c>
      <c r="AH31" s="74">
        <v>1.5290954744490299</v>
      </c>
      <c r="AI31" s="74">
        <v>1.5142421471551299</v>
      </c>
      <c r="AJ31" s="74">
        <v>1.48416955332796</v>
      </c>
      <c r="AK31" s="139">
        <f t="shared" si="3"/>
        <v>1.9479547710403085</v>
      </c>
      <c r="AL31" s="56" t="s">
        <v>26</v>
      </c>
      <c r="AM31" s="11">
        <v>1.44213455149765</v>
      </c>
      <c r="AN31" s="74">
        <v>1.40172736530998</v>
      </c>
      <c r="AO31" s="74">
        <v>1.3613127336139901</v>
      </c>
      <c r="AP31" s="74">
        <v>1.30651418648282</v>
      </c>
      <c r="AQ31" s="74">
        <v>1.2343289046456301</v>
      </c>
      <c r="AR31" s="74">
        <v>1.1520346395148999</v>
      </c>
      <c r="AS31" s="74">
        <v>1.0644160915339</v>
      </c>
      <c r="AT31" s="74">
        <v>0.98520070168733798</v>
      </c>
      <c r="AU31" s="74">
        <v>0.92654645408976399</v>
      </c>
      <c r="AV31" s="74">
        <v>0.89569758553713696</v>
      </c>
      <c r="AW31" s="74">
        <v>0.88460944280787102</v>
      </c>
      <c r="AX31" s="74">
        <v>0.87977144128013895</v>
      </c>
      <c r="AY31" s="74">
        <v>0.93518198203755099</v>
      </c>
      <c r="AZ31" s="74">
        <v>0.91368786413881198</v>
      </c>
      <c r="BA31" s="74">
        <v>0.88636008305774505</v>
      </c>
      <c r="BB31" s="10">
        <v>0.85279920625177996</v>
      </c>
      <c r="BC31" s="10">
        <v>0.81755571139275596</v>
      </c>
      <c r="BD31" s="10">
        <v>0.78448549135996204</v>
      </c>
      <c r="BE31" s="139">
        <f t="shared" si="4"/>
        <v>1.0166017579260045</v>
      </c>
      <c r="BF31" s="140">
        <v>60.789000000000001</v>
      </c>
      <c r="BG31" s="141">
        <v>81.191999999999993</v>
      </c>
      <c r="BH31" s="142">
        <v>86.31</v>
      </c>
      <c r="BI31" s="140">
        <v>40.278507232666001</v>
      </c>
      <c r="BJ31" s="141">
        <v>29.596452713012699</v>
      </c>
      <c r="BK31" s="143">
        <v>21.75</v>
      </c>
      <c r="BL31" s="140">
        <v>55.751052856445298</v>
      </c>
      <c r="BM31" s="141">
        <v>64.913505554199205</v>
      </c>
      <c r="BN31" s="217">
        <v>69.700479355083601</v>
      </c>
      <c r="BO31" s="140">
        <v>3.9704384803771999</v>
      </c>
      <c r="BP31" s="141">
        <v>5.4900465011596697</v>
      </c>
      <c r="BQ31" s="143">
        <v>8.5523796034099906</v>
      </c>
      <c r="BR31" s="141">
        <v>35.009</v>
      </c>
      <c r="BS31" s="141">
        <v>34.414999999999999</v>
      </c>
      <c r="BT31" s="141">
        <v>33.941000000000003</v>
      </c>
      <c r="BU31" s="141">
        <v>33.558</v>
      </c>
      <c r="BV31" s="141">
        <v>33.25</v>
      </c>
      <c r="BW31" s="141">
        <v>33.003999999999998</v>
      </c>
      <c r="BX31" s="134">
        <f t="shared" si="8"/>
        <v>33.862833333333334</v>
      </c>
      <c r="BY31" s="141">
        <v>17.411000000000001</v>
      </c>
      <c r="BZ31" s="141">
        <v>16.818000000000001</v>
      </c>
      <c r="CA31" s="141">
        <v>16.309000000000001</v>
      </c>
      <c r="CB31" s="141">
        <v>15.896000000000001</v>
      </c>
      <c r="CC31" s="141">
        <v>15.576000000000001</v>
      </c>
      <c r="CD31" s="141">
        <v>15.332000000000001</v>
      </c>
      <c r="CE31" s="74">
        <v>15.132</v>
      </c>
      <c r="CF31" s="74">
        <v>14.930999999999999</v>
      </c>
      <c r="CG31" s="74">
        <v>14.727</v>
      </c>
      <c r="CH31" s="10">
        <v>14.404999999999999</v>
      </c>
      <c r="CI31" s="10">
        <v>14.163</v>
      </c>
      <c r="CJ31" s="10">
        <v>13.917999999999999</v>
      </c>
      <c r="CK31" s="134">
        <f t="shared" si="5"/>
        <v>14.773</v>
      </c>
      <c r="CL31" s="141">
        <v>5.024</v>
      </c>
      <c r="CM31" s="141">
        <v>4.8959999999999999</v>
      </c>
      <c r="CN31" s="141">
        <v>4.782</v>
      </c>
      <c r="CO31" s="141">
        <v>4.6790000000000003</v>
      </c>
      <c r="CP31" s="141">
        <v>4.585</v>
      </c>
      <c r="CQ31" s="141">
        <v>4.4989999999999997</v>
      </c>
      <c r="CR31" s="134">
        <f t="shared" si="11"/>
        <v>4.7441666666666666</v>
      </c>
      <c r="CS31" s="141">
        <v>2.0009999999999999</v>
      </c>
      <c r="CT31" s="141">
        <v>1.944</v>
      </c>
      <c r="CU31" s="141">
        <v>1.897</v>
      </c>
      <c r="CV31" s="141">
        <v>1.8620000000000001</v>
      </c>
      <c r="CW31" s="141">
        <v>1.8380000000000001</v>
      </c>
      <c r="CX31" s="141">
        <v>1.8220000000000001</v>
      </c>
      <c r="CY31" s="74">
        <v>1.8120000000000001</v>
      </c>
      <c r="CZ31" s="74">
        <v>1.8009999999999999</v>
      </c>
      <c r="DA31" s="74">
        <v>1.79</v>
      </c>
      <c r="DB31" s="10">
        <v>1.74</v>
      </c>
      <c r="DC31" s="10">
        <v>1.726</v>
      </c>
      <c r="DD31" s="10">
        <v>1.7110000000000001</v>
      </c>
      <c r="DE31" s="134">
        <f t="shared" si="6"/>
        <v>1.78</v>
      </c>
      <c r="DF31" s="140">
        <v>60.839780487804887</v>
      </c>
      <c r="DG31" s="143">
        <v>75.722999999999999</v>
      </c>
      <c r="DH31" s="140">
        <v>88.9</v>
      </c>
      <c r="DI31" s="144">
        <v>13.2</v>
      </c>
      <c r="DJ31" s="74">
        <v>10.398999999999999</v>
      </c>
      <c r="DK31" s="74">
        <v>10.179</v>
      </c>
      <c r="DL31" s="74">
        <v>9.9730000000000008</v>
      </c>
      <c r="DM31" s="74">
        <v>9.7780000000000005</v>
      </c>
      <c r="DN31" s="74">
        <v>9.593</v>
      </c>
      <c r="DO31" s="74">
        <v>9.4179999999999993</v>
      </c>
      <c r="DP31" s="134">
        <f t="shared" si="10"/>
        <v>9.8899999999999988</v>
      </c>
      <c r="DQ31" s="141">
        <v>6.3319999999999999</v>
      </c>
      <c r="DR31" s="141">
        <v>6.3369999999999997</v>
      </c>
      <c r="DS31" s="141">
        <v>6.3479999999999999</v>
      </c>
      <c r="DT31" s="141">
        <v>6.3639999999999999</v>
      </c>
      <c r="DU31" s="141">
        <v>6.3860000000000001</v>
      </c>
      <c r="DV31" s="141">
        <v>6.4119999999999999</v>
      </c>
      <c r="DW31" s="74">
        <v>6.0339999999999998</v>
      </c>
      <c r="DX31" s="74">
        <v>6.0720000000000001</v>
      </c>
      <c r="DY31" s="74">
        <v>6.1159999999999997</v>
      </c>
      <c r="DZ31" s="10">
        <v>6.0919999999999996</v>
      </c>
      <c r="EA31" s="10">
        <v>6.165</v>
      </c>
      <c r="EB31" s="10">
        <v>6.2430000000000003</v>
      </c>
      <c r="EC31" s="134">
        <f t="shared" si="7"/>
        <v>6.19</v>
      </c>
    </row>
    <row r="32" spans="1:133" x14ac:dyDescent="0.25">
      <c r="A32" s="74" t="s">
        <v>27</v>
      </c>
      <c r="B32" s="12">
        <v>5270</v>
      </c>
      <c r="C32" s="134">
        <v>0.95</v>
      </c>
      <c r="D32" s="135">
        <v>1.1399999999999999</v>
      </c>
      <c r="E32" s="136">
        <v>0.2</v>
      </c>
      <c r="F32" s="15">
        <v>428697</v>
      </c>
      <c r="G32" s="22">
        <f t="shared" si="0"/>
        <v>0.42869699999999999</v>
      </c>
      <c r="H32" s="137">
        <v>469</v>
      </c>
      <c r="I32" s="138">
        <f t="shared" si="1"/>
        <v>0.46899999999999997</v>
      </c>
      <c r="J32" s="138">
        <v>492</v>
      </c>
      <c r="K32" s="138">
        <f t="shared" si="2"/>
        <v>0.49199999999999999</v>
      </c>
      <c r="L32" s="74">
        <v>4.0642947874498097</v>
      </c>
      <c r="M32" s="74">
        <v>3.95337796396556</v>
      </c>
      <c r="N32" s="74">
        <v>3.83696101184437</v>
      </c>
      <c r="O32" s="74">
        <v>3.6890632562223602</v>
      </c>
      <c r="P32" s="74">
        <v>3.5021338490135698</v>
      </c>
      <c r="Q32" s="74">
        <v>3.30232968519655</v>
      </c>
      <c r="R32" s="74">
        <v>3.1003791338444802</v>
      </c>
      <c r="S32" s="74">
        <v>2.9320648278856298</v>
      </c>
      <c r="T32" s="74">
        <v>2.82341377427402</v>
      </c>
      <c r="U32" s="74">
        <v>2.7864639096508901</v>
      </c>
      <c r="V32" s="74">
        <v>2.7988351914626199</v>
      </c>
      <c r="W32" s="74">
        <v>2.8168261599583699</v>
      </c>
      <c r="X32" s="74">
        <v>2.8231658267965201</v>
      </c>
      <c r="Y32" s="74">
        <v>2.8309531413789002</v>
      </c>
      <c r="Z32" s="74">
        <v>2.83673267636788</v>
      </c>
      <c r="AA32" s="74">
        <v>2.8367393027845602</v>
      </c>
      <c r="AB32" s="74">
        <v>2.8406106682136998</v>
      </c>
      <c r="AC32" s="74">
        <v>2.8357178331916399</v>
      </c>
      <c r="AD32" s="74">
        <v>2.7982905889170802</v>
      </c>
      <c r="AE32" s="74">
        <v>2.7224611023998002</v>
      </c>
      <c r="AF32" s="74">
        <v>2.6214941716726199</v>
      </c>
      <c r="AG32" s="74">
        <v>2.5132114666482401</v>
      </c>
      <c r="AH32" s="74">
        <v>2.4144931653764501</v>
      </c>
      <c r="AI32" s="74">
        <v>2.33140528785137</v>
      </c>
      <c r="AJ32" s="74">
        <v>2.27119928250979</v>
      </c>
      <c r="AK32" s="139">
        <f t="shared" si="3"/>
        <v>2.9713047225950708</v>
      </c>
      <c r="AL32" s="56" t="s">
        <v>27</v>
      </c>
      <c r="AM32" s="11">
        <v>2.22467738120808</v>
      </c>
      <c r="AN32" s="74">
        <v>2.1800942420197802</v>
      </c>
      <c r="AO32" s="74">
        <v>2.1278050300524498</v>
      </c>
      <c r="AP32" s="74">
        <v>2.06905114872424</v>
      </c>
      <c r="AQ32" s="74">
        <v>2.00105774744836</v>
      </c>
      <c r="AR32" s="74">
        <v>1.92646210748489</v>
      </c>
      <c r="AS32" s="74">
        <v>1.8537604989593099</v>
      </c>
      <c r="AT32" s="74">
        <v>1.7835865074464099</v>
      </c>
      <c r="AU32" s="74">
        <v>1.70955886595086</v>
      </c>
      <c r="AV32" s="74">
        <v>1.6316469632041399</v>
      </c>
      <c r="AW32" s="74">
        <v>1.5520413584833399</v>
      </c>
      <c r="AX32" s="74">
        <v>1.4727412534039299</v>
      </c>
      <c r="AY32" s="74">
        <v>1.5079389533674501</v>
      </c>
      <c r="AZ32" s="74">
        <v>1.46561237679693</v>
      </c>
      <c r="BA32" s="74">
        <v>1.42240298587419</v>
      </c>
      <c r="BB32" s="10">
        <v>1.4080493492439501</v>
      </c>
      <c r="BC32" s="10">
        <v>1.34502906699947</v>
      </c>
      <c r="BD32" s="10">
        <v>1.2914946975236099</v>
      </c>
      <c r="BE32" s="139">
        <f t="shared" si="4"/>
        <v>1.6910784207637239</v>
      </c>
      <c r="BF32" s="140">
        <v>61.994</v>
      </c>
      <c r="BG32" s="141">
        <v>71.164000000000001</v>
      </c>
      <c r="BH32" s="142">
        <v>77.31</v>
      </c>
      <c r="BI32" s="140">
        <v>40.1148071289063</v>
      </c>
      <c r="BJ32" s="141">
        <v>30.406177520751999</v>
      </c>
      <c r="BK32" s="143">
        <v>23.02</v>
      </c>
      <c r="BL32" s="140">
        <v>56.345813751220703</v>
      </c>
      <c r="BM32" s="141">
        <v>66.809020996093807</v>
      </c>
      <c r="BN32" s="217">
        <v>72.384924550440104</v>
      </c>
      <c r="BO32" s="140">
        <v>3.5393772125244101</v>
      </c>
      <c r="BP32" s="141">
        <v>2.78480172157288</v>
      </c>
      <c r="BQ32" s="143">
        <v>4.5906549381031398</v>
      </c>
      <c r="BR32" s="141">
        <v>36.109000000000002</v>
      </c>
      <c r="BS32" s="141">
        <v>36.582000000000001</v>
      </c>
      <c r="BT32" s="141">
        <v>37.042999999999999</v>
      </c>
      <c r="BU32" s="141">
        <v>37.335999999999999</v>
      </c>
      <c r="BV32" s="141">
        <v>37.39</v>
      </c>
      <c r="BW32" s="141">
        <v>37.154000000000003</v>
      </c>
      <c r="BX32" s="134">
        <f t="shared" si="8"/>
        <v>36.935666666666663</v>
      </c>
      <c r="BY32" s="141">
        <v>18.998000000000001</v>
      </c>
      <c r="BZ32" s="141">
        <v>18.39</v>
      </c>
      <c r="CA32" s="141">
        <v>17.815999999999999</v>
      </c>
      <c r="CB32" s="141">
        <v>17.280999999999999</v>
      </c>
      <c r="CC32" s="141">
        <v>16.788</v>
      </c>
      <c r="CD32" s="141">
        <v>16.335999999999999</v>
      </c>
      <c r="CE32" s="74">
        <v>16.774000000000001</v>
      </c>
      <c r="CF32" s="74">
        <v>16.405000000000001</v>
      </c>
      <c r="CG32" s="74">
        <v>16.042999999999999</v>
      </c>
      <c r="CH32" s="10">
        <v>16.138000000000002</v>
      </c>
      <c r="CI32" s="10">
        <v>15.872999999999999</v>
      </c>
      <c r="CJ32" s="10">
        <v>15.574999999999999</v>
      </c>
      <c r="CK32" s="134">
        <f t="shared" si="5"/>
        <v>16.241500000000002</v>
      </c>
      <c r="CL32" s="141">
        <v>5.7510000000000003</v>
      </c>
      <c r="CM32" s="141">
        <v>5.7709999999999999</v>
      </c>
      <c r="CN32" s="141">
        <v>5.758</v>
      </c>
      <c r="CO32" s="141">
        <v>5.6870000000000003</v>
      </c>
      <c r="CP32" s="141">
        <v>5.5549999999999997</v>
      </c>
      <c r="CQ32" s="141">
        <v>5.3650000000000002</v>
      </c>
      <c r="CR32" s="134">
        <f t="shared" si="11"/>
        <v>5.6478333333333337</v>
      </c>
      <c r="CS32" s="141">
        <v>2.1469999999999998</v>
      </c>
      <c r="CT32" s="141">
        <v>2.1190000000000002</v>
      </c>
      <c r="CU32" s="141">
        <v>2.0950000000000002</v>
      </c>
      <c r="CV32" s="141">
        <v>2.0720000000000001</v>
      </c>
      <c r="CW32" s="141">
        <v>2.0510000000000002</v>
      </c>
      <c r="CX32" s="141">
        <v>2.0310000000000001</v>
      </c>
      <c r="CY32" s="74">
        <v>1.913</v>
      </c>
      <c r="CZ32" s="74">
        <v>1.893</v>
      </c>
      <c r="DA32" s="74">
        <v>1.8740000000000001</v>
      </c>
      <c r="DB32" s="10">
        <v>1.8839999999999999</v>
      </c>
      <c r="DC32" s="10">
        <v>1.8740000000000001</v>
      </c>
      <c r="DD32" s="10">
        <v>1.861</v>
      </c>
      <c r="DE32" s="134">
        <f t="shared" si="6"/>
        <v>1.9226250000000003</v>
      </c>
      <c r="DF32" s="140">
        <v>69.18680487804879</v>
      </c>
      <c r="DG32" s="143">
        <v>77.373999999999995</v>
      </c>
      <c r="DH32" s="140"/>
      <c r="DI32" s="144">
        <v>9</v>
      </c>
      <c r="DJ32" s="74">
        <v>6.1820000000000004</v>
      </c>
      <c r="DK32" s="74">
        <v>6.0419999999999998</v>
      </c>
      <c r="DL32" s="74">
        <v>5.9210000000000003</v>
      </c>
      <c r="DM32" s="74">
        <v>5.8109999999999999</v>
      </c>
      <c r="DN32" s="74">
        <v>5.7030000000000003</v>
      </c>
      <c r="DO32" s="74">
        <v>5.585</v>
      </c>
      <c r="DP32" s="134">
        <f t="shared" si="10"/>
        <v>5.8739999999999997</v>
      </c>
      <c r="DQ32" s="141">
        <v>2.802</v>
      </c>
      <c r="DR32" s="141">
        <v>2.8370000000000002</v>
      </c>
      <c r="DS32" s="141">
        <v>2.8780000000000001</v>
      </c>
      <c r="DT32" s="141">
        <v>2.9220000000000002</v>
      </c>
      <c r="DU32" s="141">
        <v>2.97</v>
      </c>
      <c r="DV32" s="141">
        <v>3.02</v>
      </c>
      <c r="DW32" s="74">
        <v>2.9729999999999999</v>
      </c>
      <c r="DX32" s="74">
        <v>2.9750000000000001</v>
      </c>
      <c r="DY32" s="74">
        <v>2.992</v>
      </c>
      <c r="DZ32" s="10">
        <v>3.512</v>
      </c>
      <c r="EA32" s="10">
        <v>3.5750000000000002</v>
      </c>
      <c r="EB32" s="10">
        <v>3.641</v>
      </c>
      <c r="EC32" s="134">
        <f t="shared" si="7"/>
        <v>3.2072500000000002</v>
      </c>
    </row>
    <row r="33" spans="1:133" x14ac:dyDescent="0.25">
      <c r="A33" s="74" t="s">
        <v>28</v>
      </c>
      <c r="B33" s="12">
        <v>108560</v>
      </c>
      <c r="C33" s="134">
        <v>32.200000000000003</v>
      </c>
      <c r="D33" s="135">
        <v>1.3</v>
      </c>
      <c r="E33" s="136">
        <v>8.6999999999999993</v>
      </c>
      <c r="F33" s="15">
        <v>7075947</v>
      </c>
      <c r="G33" s="22">
        <f t="shared" si="0"/>
        <v>7.0759470000000002</v>
      </c>
      <c r="H33" s="137">
        <v>6694</v>
      </c>
      <c r="I33" s="138">
        <f t="shared" si="1"/>
        <v>6.694</v>
      </c>
      <c r="J33" s="138">
        <v>5213</v>
      </c>
      <c r="K33" s="138">
        <f t="shared" si="2"/>
        <v>5.2130000000000001</v>
      </c>
      <c r="L33" s="74">
        <v>0.48273930785632302</v>
      </c>
      <c r="M33" s="74">
        <v>0.43316346071330403</v>
      </c>
      <c r="N33" s="74">
        <v>0.519098880350645</v>
      </c>
      <c r="O33" s="74">
        <v>0.11180475463558701</v>
      </c>
      <c r="P33" s="74">
        <v>0.135011572680936</v>
      </c>
      <c r="Q33" s="74">
        <v>0.40248874474625002</v>
      </c>
      <c r="R33" s="74">
        <v>0.333268825188891</v>
      </c>
      <c r="S33" s="74">
        <v>0.29581278329628302</v>
      </c>
      <c r="T33" s="74">
        <v>0.24954660082538499</v>
      </c>
      <c r="U33" s="74">
        <v>0.233972309730169</v>
      </c>
      <c r="V33" s="74">
        <v>-1.4731135024134E-3</v>
      </c>
      <c r="W33" s="74">
        <v>-2.6519754526249401E-2</v>
      </c>
      <c r="X33" s="74">
        <v>0.14710929264026701</v>
      </c>
      <c r="Y33" s="74">
        <v>0.112372423824029</v>
      </c>
      <c r="Z33" s="74">
        <v>-1.17003859875014</v>
      </c>
      <c r="AA33" s="74">
        <v>-1.8037504790680601</v>
      </c>
      <c r="AB33" s="74">
        <v>-0.990425980099359</v>
      </c>
      <c r="AC33" s="74">
        <v>-1.0738531907604201</v>
      </c>
      <c r="AD33" s="74">
        <v>-0.797665851516421</v>
      </c>
      <c r="AE33" s="74">
        <v>-0.339586079485037</v>
      </c>
      <c r="AF33" s="74">
        <v>-0.44539850047225998</v>
      </c>
      <c r="AG33" s="74">
        <v>-0.51572987963682704</v>
      </c>
      <c r="AH33" s="74">
        <v>-0.60879735453791095</v>
      </c>
      <c r="AI33" s="74">
        <v>-0.66730270106626</v>
      </c>
      <c r="AJ33" s="74">
        <v>-0.56064822477944298</v>
      </c>
      <c r="AK33" s="139">
        <f t="shared" si="3"/>
        <v>-0.22179203006850923</v>
      </c>
      <c r="AL33" s="56" t="s">
        <v>28</v>
      </c>
      <c r="AM33" s="11">
        <v>-0.49389641663331801</v>
      </c>
      <c r="AN33" s="74">
        <v>-1.85163779268726</v>
      </c>
      <c r="AO33" s="74">
        <v>-1.9110203153329499</v>
      </c>
      <c r="AP33" s="74">
        <v>-0.57240697265750295</v>
      </c>
      <c r="AQ33" s="74">
        <v>-0.54337546265442505</v>
      </c>
      <c r="AR33" s="74">
        <v>-0.53167882270332001</v>
      </c>
      <c r="AS33" s="74">
        <v>-0.52957195890275699</v>
      </c>
      <c r="AT33" s="74">
        <v>-0.51118741541018198</v>
      </c>
      <c r="AU33" s="74">
        <v>-0.47593653447149897</v>
      </c>
      <c r="AV33" s="74">
        <v>-0.50319249528669896</v>
      </c>
      <c r="AW33" s="74">
        <v>-0.67254156094580897</v>
      </c>
      <c r="AX33" s="74"/>
      <c r="AY33" s="74">
        <v>-0.57922059636438905</v>
      </c>
      <c r="AZ33" s="74">
        <v>-0.55964721741085899</v>
      </c>
      <c r="BA33" s="74">
        <v>-0.56838926405290302</v>
      </c>
      <c r="BB33" s="10">
        <v>-0.63806946816071897</v>
      </c>
      <c r="BC33" s="10">
        <v>-0.70138209784133099</v>
      </c>
      <c r="BD33" s="10">
        <v>-0.73044317529828895</v>
      </c>
      <c r="BE33" s="139">
        <f t="shared" si="4"/>
        <v>-0.74248132188630589</v>
      </c>
      <c r="BF33" s="140">
        <v>57.561999999999998</v>
      </c>
      <c r="BG33" s="141">
        <v>68.899000000000001</v>
      </c>
      <c r="BH33" s="142">
        <v>74.67</v>
      </c>
      <c r="BI33" s="140">
        <v>22.243108749389599</v>
      </c>
      <c r="BJ33" s="141">
        <v>15.673663139343301</v>
      </c>
      <c r="BK33" s="143">
        <v>14.24</v>
      </c>
      <c r="BL33" s="140">
        <v>66.834800720214801</v>
      </c>
      <c r="BM33" s="141">
        <v>67.744766235351605</v>
      </c>
      <c r="BN33" s="217">
        <v>64.962493847545602</v>
      </c>
      <c r="BO33" s="140">
        <v>10.9220895767212</v>
      </c>
      <c r="BP33" s="141">
        <v>16.581567764282202</v>
      </c>
      <c r="BQ33" s="143">
        <v>20.800920761468799</v>
      </c>
      <c r="BR33" s="141">
        <v>16.3</v>
      </c>
      <c r="BS33" s="141">
        <v>15.9</v>
      </c>
      <c r="BT33" s="141">
        <v>15.3</v>
      </c>
      <c r="BU33" s="141">
        <v>16.2</v>
      </c>
      <c r="BV33" s="141">
        <v>17.2</v>
      </c>
      <c r="BW33" s="141">
        <v>16.600000000000001</v>
      </c>
      <c r="BX33" s="134">
        <f t="shared" si="8"/>
        <v>16.25</v>
      </c>
      <c r="BY33" s="141">
        <v>9.6</v>
      </c>
      <c r="BZ33" s="141">
        <v>9.8000000000000007</v>
      </c>
      <c r="CA33" s="141">
        <v>10.199999999999999</v>
      </c>
      <c r="CB33" s="141">
        <v>10.7</v>
      </c>
      <c r="CC33" s="141">
        <v>10</v>
      </c>
      <c r="CD33" s="141">
        <v>9.6</v>
      </c>
      <c r="CE33" s="74">
        <v>9.5</v>
      </c>
      <c r="CF33" s="74">
        <v>9.1999999999999993</v>
      </c>
      <c r="CG33" s="74">
        <v>9.4</v>
      </c>
      <c r="CH33" s="10">
        <v>9.1999999999999993</v>
      </c>
      <c r="CI33" s="10">
        <v>9.1</v>
      </c>
      <c r="CJ33" s="10">
        <v>9</v>
      </c>
      <c r="CK33" s="134">
        <f t="shared" si="5"/>
        <v>9.3749999999999982</v>
      </c>
      <c r="CL33" s="141">
        <v>2.17</v>
      </c>
      <c r="CM33" s="141">
        <v>2.1</v>
      </c>
      <c r="CN33" s="141">
        <v>2.0299999999999998</v>
      </c>
      <c r="CO33" s="141">
        <v>2.15</v>
      </c>
      <c r="CP33" s="141">
        <v>2.29</v>
      </c>
      <c r="CQ33" s="141">
        <v>2.23</v>
      </c>
      <c r="CR33" s="134">
        <f t="shared" si="11"/>
        <v>2.1616666666666666</v>
      </c>
      <c r="CS33" s="141">
        <v>1.38</v>
      </c>
      <c r="CT33" s="141">
        <v>1.42</v>
      </c>
      <c r="CU33" s="141">
        <v>1.48</v>
      </c>
      <c r="CV33" s="141">
        <v>1.57</v>
      </c>
      <c r="CW33" s="141">
        <v>1.49</v>
      </c>
      <c r="CX33" s="141">
        <v>1.51</v>
      </c>
      <c r="CY33" s="74">
        <v>1.5</v>
      </c>
      <c r="CZ33" s="74">
        <v>1.48</v>
      </c>
      <c r="DA33" s="74">
        <v>1.48</v>
      </c>
      <c r="DB33" s="10">
        <v>1.53</v>
      </c>
      <c r="DC33" s="10">
        <v>1.54</v>
      </c>
      <c r="DD33" s="10">
        <v>1.54</v>
      </c>
      <c r="DE33" s="134">
        <f t="shared" si="6"/>
        <v>1.50875</v>
      </c>
      <c r="DF33" s="140">
        <v>71.049756097560973</v>
      </c>
      <c r="DG33" s="143">
        <v>74.812195121951206</v>
      </c>
      <c r="DH33" s="140">
        <v>29.8</v>
      </c>
      <c r="DI33" s="144">
        <v>6.3</v>
      </c>
      <c r="DJ33" s="74">
        <v>9.1</v>
      </c>
      <c r="DK33" s="74">
        <v>9.6999999999999993</v>
      </c>
      <c r="DL33" s="74">
        <v>9.8000000000000007</v>
      </c>
      <c r="DM33" s="74">
        <v>9.5</v>
      </c>
      <c r="DN33" s="74">
        <v>9.8000000000000007</v>
      </c>
      <c r="DO33" s="74">
        <v>10.3</v>
      </c>
      <c r="DP33" s="134">
        <f t="shared" si="10"/>
        <v>9.6999999999999975</v>
      </c>
      <c r="DQ33" s="141">
        <v>14.7</v>
      </c>
      <c r="DR33" s="141">
        <v>14.8</v>
      </c>
      <c r="DS33" s="141">
        <v>14.5</v>
      </c>
      <c r="DT33" s="141">
        <v>14.2</v>
      </c>
      <c r="DU33" s="141">
        <v>14.6</v>
      </c>
      <c r="DV33" s="141">
        <v>14.7</v>
      </c>
      <c r="DW33" s="74">
        <v>15</v>
      </c>
      <c r="DX33" s="74">
        <v>14.4</v>
      </c>
      <c r="DY33" s="74">
        <v>15.1</v>
      </c>
      <c r="DZ33" s="10">
        <v>15.3</v>
      </c>
      <c r="EA33" s="10">
        <v>15.1</v>
      </c>
      <c r="EB33" s="10">
        <v>15.5</v>
      </c>
      <c r="EC33" s="134">
        <f t="shared" si="7"/>
        <v>14.962499999999999</v>
      </c>
    </row>
    <row r="34" spans="1:133" x14ac:dyDescent="0.25">
      <c r="A34" s="74" t="s">
        <v>29</v>
      </c>
      <c r="B34" s="12">
        <v>273600</v>
      </c>
      <c r="C34" s="134">
        <v>21.93</v>
      </c>
      <c r="D34" s="135">
        <v>0.37</v>
      </c>
      <c r="E34" s="136">
        <v>5.9</v>
      </c>
      <c r="F34" s="15">
        <v>19193382</v>
      </c>
      <c r="G34" s="22">
        <f t="shared" si="0"/>
        <v>19.193382</v>
      </c>
      <c r="H34" s="137">
        <v>23991</v>
      </c>
      <c r="I34" s="138">
        <f t="shared" si="1"/>
        <v>23.991</v>
      </c>
      <c r="J34" s="138">
        <v>43432</v>
      </c>
      <c r="K34" s="138">
        <f t="shared" si="2"/>
        <v>43.432000000000002</v>
      </c>
      <c r="L34" s="74">
        <v>1.8780024020736501</v>
      </c>
      <c r="M34" s="74">
        <v>1.9228686396118999</v>
      </c>
      <c r="N34" s="74">
        <v>1.97118757152746</v>
      </c>
      <c r="O34" s="74">
        <v>2.0400626856607098</v>
      </c>
      <c r="P34" s="74">
        <v>2.1336044960481702</v>
      </c>
      <c r="Q34" s="74">
        <v>2.2407252825442199</v>
      </c>
      <c r="R34" s="74">
        <v>2.3511804889821502</v>
      </c>
      <c r="S34" s="74">
        <v>2.4478763531365102</v>
      </c>
      <c r="T34" s="74">
        <v>2.5196028590383799</v>
      </c>
      <c r="U34" s="74">
        <v>2.5597829535479701</v>
      </c>
      <c r="V34" s="74">
        <v>2.5778475671708398</v>
      </c>
      <c r="W34" s="74">
        <v>2.5901333528973698</v>
      </c>
      <c r="X34" s="74">
        <v>2.6059473369404502</v>
      </c>
      <c r="Y34" s="74">
        <v>2.6216946836141899</v>
      </c>
      <c r="Z34" s="74">
        <v>2.6397053605126302</v>
      </c>
      <c r="AA34" s="74">
        <v>2.6591169174463198</v>
      </c>
      <c r="AB34" s="74">
        <v>2.6770016217836101</v>
      </c>
      <c r="AC34" s="74">
        <v>2.6929542125279098</v>
      </c>
      <c r="AD34" s="74">
        <v>2.7095829310663802</v>
      </c>
      <c r="AE34" s="74">
        <v>2.72733302285262</v>
      </c>
      <c r="AF34" s="74">
        <v>2.7459140816324799</v>
      </c>
      <c r="AG34" s="74">
        <v>2.7631505656398598</v>
      </c>
      <c r="AH34" s="74">
        <v>2.7801613607216602</v>
      </c>
      <c r="AI34" s="74">
        <v>2.8001325400694799</v>
      </c>
      <c r="AJ34" s="74">
        <v>2.8236404813239502</v>
      </c>
      <c r="AK34" s="139">
        <f t="shared" si="3"/>
        <v>2.4991683907348343</v>
      </c>
      <c r="AL34" s="56" t="s">
        <v>29</v>
      </c>
      <c r="AM34" s="11">
        <v>2.8486296939007301</v>
      </c>
      <c r="AN34" s="74">
        <v>2.8713499778849298</v>
      </c>
      <c r="AO34" s="74">
        <v>2.8903264196949099</v>
      </c>
      <c r="AP34" s="74">
        <v>2.9068762930289398</v>
      </c>
      <c r="AQ34" s="74">
        <v>2.9205903880995301</v>
      </c>
      <c r="AR34" s="74">
        <v>2.93087398011758</v>
      </c>
      <c r="AS34" s="74">
        <v>2.9390257143487601</v>
      </c>
      <c r="AT34" s="74">
        <v>2.9428870377155398</v>
      </c>
      <c r="AU34" s="74">
        <v>2.9389559407233699</v>
      </c>
      <c r="AV34" s="74">
        <v>2.92628281748028</v>
      </c>
      <c r="AW34" s="74">
        <v>2.9074243188726601</v>
      </c>
      <c r="AX34" s="74">
        <v>2.8860121634427398</v>
      </c>
      <c r="AY34" s="74">
        <v>2.96043989971957</v>
      </c>
      <c r="AZ34" s="74">
        <v>2.9325672029672099</v>
      </c>
      <c r="BA34" s="74">
        <v>2.9110183166221701</v>
      </c>
      <c r="BB34" s="10">
        <v>2.9396904305894198</v>
      </c>
      <c r="BC34" s="10">
        <v>2.91561403403432</v>
      </c>
      <c r="BD34" s="10">
        <v>2.8910664371676602</v>
      </c>
      <c r="BE34" s="139">
        <f t="shared" si="4"/>
        <v>2.9182941983829171</v>
      </c>
      <c r="BF34" s="140">
        <v>6.3470000000000004</v>
      </c>
      <c r="BG34" s="141">
        <v>17.844000000000001</v>
      </c>
      <c r="BH34" s="142">
        <v>28.74</v>
      </c>
      <c r="BI34" s="140">
        <v>44.228706359863303</v>
      </c>
      <c r="BJ34" s="141">
        <v>46.769840240478501</v>
      </c>
      <c r="BK34" s="143">
        <v>45.18</v>
      </c>
      <c r="BL34" s="140">
        <v>52.787582397460902</v>
      </c>
      <c r="BM34" s="141">
        <v>50.465274810791001</v>
      </c>
      <c r="BN34" s="217">
        <v>52.409960891728197</v>
      </c>
      <c r="BO34" s="140">
        <v>2.9837121963500999</v>
      </c>
      <c r="BP34" s="141">
        <v>2.7648823261261</v>
      </c>
      <c r="BQ34" s="143">
        <v>2.4086270986530698</v>
      </c>
      <c r="BR34" s="141">
        <v>47.463999999999999</v>
      </c>
      <c r="BS34" s="141">
        <v>47.502000000000002</v>
      </c>
      <c r="BT34" s="141">
        <v>47.59</v>
      </c>
      <c r="BU34" s="141">
        <v>47.734000000000002</v>
      </c>
      <c r="BV34" s="141">
        <v>47.932000000000002</v>
      </c>
      <c r="BW34" s="141">
        <v>48.168999999999997</v>
      </c>
      <c r="BX34" s="134">
        <f t="shared" si="8"/>
        <v>47.731833333333334</v>
      </c>
      <c r="BY34" s="141">
        <v>44.465000000000003</v>
      </c>
      <c r="BZ34" s="141">
        <v>44.034999999999997</v>
      </c>
      <c r="CA34" s="141">
        <v>43.564999999999998</v>
      </c>
      <c r="CB34" s="141">
        <v>43.058</v>
      </c>
      <c r="CC34" s="141">
        <v>42.524000000000001</v>
      </c>
      <c r="CD34" s="141">
        <v>41.970999999999997</v>
      </c>
      <c r="CE34" s="74">
        <v>41.104999999999997</v>
      </c>
      <c r="CF34" s="74">
        <v>40.551000000000002</v>
      </c>
      <c r="CG34" s="74">
        <v>40.024999999999999</v>
      </c>
      <c r="CH34" s="10">
        <v>39.436</v>
      </c>
      <c r="CI34" s="10">
        <v>38.92</v>
      </c>
      <c r="CJ34" s="10">
        <v>38.42</v>
      </c>
      <c r="CK34" s="134">
        <f t="shared" si="5"/>
        <v>40.369000000000007</v>
      </c>
      <c r="CL34" s="141">
        <v>6.6230000000000002</v>
      </c>
      <c r="CM34" s="141">
        <v>6.657</v>
      </c>
      <c r="CN34" s="141">
        <v>6.6970000000000001</v>
      </c>
      <c r="CO34" s="141">
        <v>6.7439999999999998</v>
      </c>
      <c r="CP34" s="141">
        <v>6.7990000000000004</v>
      </c>
      <c r="CQ34" s="141">
        <v>6.859</v>
      </c>
      <c r="CR34" s="134">
        <f t="shared" si="11"/>
        <v>6.7298333333333344</v>
      </c>
      <c r="CS34" s="141">
        <v>6.1929999999999996</v>
      </c>
      <c r="CT34" s="141">
        <v>6.1159999999999997</v>
      </c>
      <c r="CU34" s="141">
        <v>6.0369999999999999</v>
      </c>
      <c r="CV34" s="141">
        <v>5.9539999999999997</v>
      </c>
      <c r="CW34" s="141">
        <v>5.8689999999999998</v>
      </c>
      <c r="CX34" s="141">
        <v>5.7809999999999997</v>
      </c>
      <c r="CY34" s="74">
        <v>5.6929999999999996</v>
      </c>
      <c r="CZ34" s="74">
        <v>5.6070000000000002</v>
      </c>
      <c r="DA34" s="74">
        <v>5.5209999999999999</v>
      </c>
      <c r="DB34" s="10">
        <v>5.4359999999999999</v>
      </c>
      <c r="DC34" s="10">
        <v>5.3529999999999998</v>
      </c>
      <c r="DD34" s="10">
        <v>5.2709999999999999</v>
      </c>
      <c r="DE34" s="134">
        <f t="shared" si="6"/>
        <v>5.5663749999999999</v>
      </c>
      <c r="DF34" s="140">
        <v>41.606390243902446</v>
      </c>
      <c r="DG34" s="143">
        <v>60.77</v>
      </c>
      <c r="DH34" s="140">
        <v>135.80000000000001</v>
      </c>
      <c r="DI34" s="144">
        <v>51.2</v>
      </c>
      <c r="DJ34" s="74">
        <v>24.652999999999999</v>
      </c>
      <c r="DK34" s="74">
        <v>24.3</v>
      </c>
      <c r="DL34" s="74">
        <v>23.943999999999999</v>
      </c>
      <c r="DM34" s="74">
        <v>23.574999999999999</v>
      </c>
      <c r="DN34" s="74">
        <v>23.186</v>
      </c>
      <c r="DO34" s="74">
        <v>22.754000000000001</v>
      </c>
      <c r="DP34" s="134">
        <f t="shared" si="10"/>
        <v>23.735333333333333</v>
      </c>
      <c r="DQ34" s="141">
        <v>13.385999999999999</v>
      </c>
      <c r="DR34" s="141">
        <v>13.028</v>
      </c>
      <c r="DS34" s="141">
        <v>12.675000000000001</v>
      </c>
      <c r="DT34" s="141">
        <v>12.327999999999999</v>
      </c>
      <c r="DU34" s="141">
        <v>11.993</v>
      </c>
      <c r="DV34" s="141">
        <v>11.670999999999999</v>
      </c>
      <c r="DW34" s="74">
        <v>10.028</v>
      </c>
      <c r="DX34" s="74">
        <v>9.7859999999999996</v>
      </c>
      <c r="DY34" s="74">
        <v>9.56</v>
      </c>
      <c r="DZ34" s="10">
        <v>8.8179999999999996</v>
      </c>
      <c r="EA34" s="10">
        <v>8.5679999999999996</v>
      </c>
      <c r="EB34" s="10">
        <v>8.3409999999999993</v>
      </c>
      <c r="EC34" s="134">
        <f t="shared" si="7"/>
        <v>9.8456250000000001</v>
      </c>
    </row>
    <row r="35" spans="1:133" x14ac:dyDescent="0.25">
      <c r="A35" s="74" t="s">
        <v>30</v>
      </c>
      <c r="B35" s="12">
        <v>25680</v>
      </c>
      <c r="C35" s="134">
        <v>46.73</v>
      </c>
      <c r="D35" s="135">
        <v>13.63</v>
      </c>
      <c r="E35" s="136">
        <v>3.7</v>
      </c>
      <c r="F35" s="15">
        <v>10864245</v>
      </c>
      <c r="G35" s="22">
        <f t="shared" si="0"/>
        <v>10.864245</v>
      </c>
      <c r="H35" s="137">
        <v>13810</v>
      </c>
      <c r="I35" s="138">
        <f t="shared" si="1"/>
        <v>13.81</v>
      </c>
      <c r="J35" s="138">
        <v>25325</v>
      </c>
      <c r="K35" s="138">
        <f t="shared" si="2"/>
        <v>25.324999999999999</v>
      </c>
      <c r="L35" s="74">
        <v>1.45572061738936</v>
      </c>
      <c r="M35" s="74">
        <v>1.82408772955664</v>
      </c>
      <c r="N35" s="74">
        <v>2.13342016618898</v>
      </c>
      <c r="O35" s="74">
        <v>2.3853801741526399</v>
      </c>
      <c r="P35" s="74">
        <v>2.5471161375778202</v>
      </c>
      <c r="Q35" s="74">
        <v>2.6444002037407301</v>
      </c>
      <c r="R35" s="74">
        <v>2.7076120237640402</v>
      </c>
      <c r="S35" s="74">
        <v>2.7814697005587399</v>
      </c>
      <c r="T35" s="74">
        <v>2.88408931788193</v>
      </c>
      <c r="U35" s="74">
        <v>3.0273428803197202</v>
      </c>
      <c r="V35" s="74">
        <v>3.17730569160336</v>
      </c>
      <c r="W35" s="74">
        <v>3.3265760687683898</v>
      </c>
      <c r="X35" s="74">
        <v>3.4072018175738101</v>
      </c>
      <c r="Y35" s="74">
        <v>3.3529076640603601</v>
      </c>
      <c r="Z35" s="74">
        <v>3.1410466489862499</v>
      </c>
      <c r="AA35" s="74">
        <v>2.83204812710837</v>
      </c>
      <c r="AB35" s="74">
        <v>2.53457515019783</v>
      </c>
      <c r="AC35" s="74">
        <v>2.28517207066928</v>
      </c>
      <c r="AD35" s="74">
        <v>2.03643416938622</v>
      </c>
      <c r="AE35" s="74">
        <v>1.79508991183486</v>
      </c>
      <c r="AF35" s="74">
        <v>1.5820985304736599</v>
      </c>
      <c r="AG35" s="74">
        <v>1.35248800680834</v>
      </c>
      <c r="AH35" s="74">
        <v>1.18590577895088</v>
      </c>
      <c r="AI35" s="74">
        <v>1.21867010539003</v>
      </c>
      <c r="AJ35" s="74">
        <v>1.5023974297791001</v>
      </c>
      <c r="AK35" s="139">
        <f t="shared" si="3"/>
        <v>2.3648222449088538</v>
      </c>
      <c r="AL35" s="56" t="s">
        <v>30</v>
      </c>
      <c r="AM35" s="11">
        <v>1.9519122550956001</v>
      </c>
      <c r="AN35" s="74">
        <v>2.4434267129873599</v>
      </c>
      <c r="AO35" s="74">
        <v>2.8588749315498898</v>
      </c>
      <c r="AP35" s="74">
        <v>3.1692197652769498</v>
      </c>
      <c r="AQ35" s="74">
        <v>3.3360677251373398</v>
      </c>
      <c r="AR35" s="74">
        <v>3.3982489935033402</v>
      </c>
      <c r="AS35" s="74">
        <v>3.4429189341663902</v>
      </c>
      <c r="AT35" s="74">
        <v>3.49109916887664</v>
      </c>
      <c r="AU35" s="74">
        <v>3.4920686584194098</v>
      </c>
      <c r="AV35" s="74">
        <v>3.44638482395407</v>
      </c>
      <c r="AW35" s="74">
        <v>3.37119411527642</v>
      </c>
      <c r="AX35" s="74">
        <v>3.2774159668590901</v>
      </c>
      <c r="AY35" s="74">
        <v>3.3588460168782599</v>
      </c>
      <c r="AZ35" s="74">
        <v>3.3162650001176699</v>
      </c>
      <c r="BA35" s="74">
        <v>3.29780374786576</v>
      </c>
      <c r="BB35" s="10">
        <v>3.06110289439754</v>
      </c>
      <c r="BC35" s="10">
        <v>3.1353331460468001</v>
      </c>
      <c r="BD35" s="10">
        <v>3.1807641546363898</v>
      </c>
      <c r="BE35" s="139">
        <f t="shared" si="4"/>
        <v>3.2398255738793713</v>
      </c>
      <c r="BF35" s="140">
        <v>3.218</v>
      </c>
      <c r="BG35" s="141">
        <v>8.2460000000000004</v>
      </c>
      <c r="BH35" s="142">
        <v>12.71</v>
      </c>
      <c r="BI35" s="140">
        <v>45.256217956542997</v>
      </c>
      <c r="BJ35" s="141">
        <v>48.974678039550803</v>
      </c>
      <c r="BK35" s="143">
        <v>44.99</v>
      </c>
      <c r="BL35" s="140">
        <v>51.450927734375</v>
      </c>
      <c r="BM35" s="141">
        <v>48.131351470947301</v>
      </c>
      <c r="BN35" s="217">
        <v>52.443110404818697</v>
      </c>
      <c r="BO35" s="140">
        <v>3.2928555011749299</v>
      </c>
      <c r="BP35" s="141">
        <v>2.8939723968505899</v>
      </c>
      <c r="BQ35" s="143">
        <v>2.5623501679131899</v>
      </c>
      <c r="BR35" s="141">
        <v>47.372999999999998</v>
      </c>
      <c r="BS35" s="141">
        <v>47.384</v>
      </c>
      <c r="BT35" s="141">
        <v>47.509</v>
      </c>
      <c r="BU35" s="141">
        <v>47.753999999999998</v>
      </c>
      <c r="BV35" s="141">
        <v>48.110999999999997</v>
      </c>
      <c r="BW35" s="141">
        <v>48.555</v>
      </c>
      <c r="BX35" s="134">
        <f t="shared" si="8"/>
        <v>47.780999999999999</v>
      </c>
      <c r="BY35" s="141">
        <v>44.037999999999997</v>
      </c>
      <c r="BZ35" s="141">
        <v>44.47</v>
      </c>
      <c r="CA35" s="141">
        <v>44.83</v>
      </c>
      <c r="CB35" s="141">
        <v>45.081000000000003</v>
      </c>
      <c r="CC35" s="141">
        <v>45.192999999999998</v>
      </c>
      <c r="CD35" s="141">
        <v>45.154000000000003</v>
      </c>
      <c r="CE35" s="74">
        <v>44.357999999999997</v>
      </c>
      <c r="CF35" s="74">
        <v>44.151000000000003</v>
      </c>
      <c r="CG35" s="74">
        <v>43.866999999999997</v>
      </c>
      <c r="CH35" s="10">
        <v>42.661999999999999</v>
      </c>
      <c r="CI35" s="10">
        <v>42.247999999999998</v>
      </c>
      <c r="CJ35" s="10">
        <v>41.762999999999998</v>
      </c>
      <c r="CK35" s="134">
        <f t="shared" si="5"/>
        <v>43.674499999999995</v>
      </c>
      <c r="CL35" s="141">
        <v>7.3109999999999999</v>
      </c>
      <c r="CM35" s="141">
        <v>7.3289999999999997</v>
      </c>
      <c r="CN35" s="141">
        <v>7.3479999999999999</v>
      </c>
      <c r="CO35" s="141">
        <v>7.37</v>
      </c>
      <c r="CP35" s="141">
        <v>7.3949999999999996</v>
      </c>
      <c r="CQ35" s="141">
        <v>7.4189999999999996</v>
      </c>
      <c r="CR35" s="134">
        <f t="shared" si="11"/>
        <v>7.3619999999999992</v>
      </c>
      <c r="CS35" s="141">
        <v>6.65</v>
      </c>
      <c r="CT35" s="141">
        <v>6.5670000000000002</v>
      </c>
      <c r="CU35" s="141">
        <v>6.4809999999999999</v>
      </c>
      <c r="CV35" s="141">
        <v>6.3929999999999998</v>
      </c>
      <c r="CW35" s="141">
        <v>6.3040000000000003</v>
      </c>
      <c r="CX35" s="141">
        <v>6.2140000000000004</v>
      </c>
      <c r="CY35" s="74">
        <v>6.1230000000000002</v>
      </c>
      <c r="CZ35" s="74">
        <v>6.0350000000000001</v>
      </c>
      <c r="DA35" s="74">
        <v>5.9480000000000004</v>
      </c>
      <c r="DB35" s="10">
        <v>5.7809999999999997</v>
      </c>
      <c r="DC35" s="10">
        <v>5.6970000000000001</v>
      </c>
      <c r="DD35" s="10">
        <v>5.6150000000000002</v>
      </c>
      <c r="DE35" s="134">
        <f t="shared" si="6"/>
        <v>5.9646250000000007</v>
      </c>
      <c r="DF35" s="140">
        <v>45.221414634146349</v>
      </c>
      <c r="DG35" s="143">
        <v>57.856999999999999</v>
      </c>
      <c r="DH35" s="140">
        <v>144.9</v>
      </c>
      <c r="DI35" s="144">
        <v>42.5</v>
      </c>
      <c r="DJ35" s="74">
        <v>20.776</v>
      </c>
      <c r="DK35" s="74">
        <v>20.640999999999998</v>
      </c>
      <c r="DL35" s="74">
        <v>20.489000000000001</v>
      </c>
      <c r="DM35" s="74">
        <v>20.308</v>
      </c>
      <c r="DN35" s="74">
        <v>20.096</v>
      </c>
      <c r="DO35" s="74">
        <v>19.856000000000002</v>
      </c>
      <c r="DP35" s="134">
        <f t="shared" si="10"/>
        <v>20.361000000000001</v>
      </c>
      <c r="DQ35" s="141">
        <v>14.56</v>
      </c>
      <c r="DR35" s="141">
        <v>14.337</v>
      </c>
      <c r="DS35" s="141">
        <v>14.103</v>
      </c>
      <c r="DT35" s="141">
        <v>13.858000000000001</v>
      </c>
      <c r="DU35" s="141">
        <v>13.601000000000001</v>
      </c>
      <c r="DV35" s="141">
        <v>13.333</v>
      </c>
      <c r="DW35" s="74">
        <v>11.824</v>
      </c>
      <c r="DX35" s="74">
        <v>11.566000000000001</v>
      </c>
      <c r="DY35" s="74">
        <v>11.313000000000001</v>
      </c>
      <c r="DZ35" s="10">
        <v>11.032</v>
      </c>
      <c r="EA35" s="10">
        <v>10.788</v>
      </c>
      <c r="EB35" s="10">
        <v>10.547000000000001</v>
      </c>
      <c r="EC35" s="134">
        <f t="shared" si="7"/>
        <v>11.750500000000001</v>
      </c>
    </row>
    <row r="36" spans="1:133" x14ac:dyDescent="0.25">
      <c r="A36" s="74" t="s">
        <v>31</v>
      </c>
      <c r="B36" s="12">
        <v>176520</v>
      </c>
      <c r="C36" s="134">
        <v>21.53</v>
      </c>
      <c r="D36" s="135">
        <v>0.88</v>
      </c>
      <c r="E36" s="136">
        <v>7.1</v>
      </c>
      <c r="F36" s="15">
        <v>16005373</v>
      </c>
      <c r="G36" s="22">
        <f t="shared" si="0"/>
        <v>16.005372999999999</v>
      </c>
      <c r="H36" s="137">
        <v>17809</v>
      </c>
      <c r="I36" s="138">
        <f t="shared" si="1"/>
        <v>17.809000000000001</v>
      </c>
      <c r="J36" s="138">
        <v>21861</v>
      </c>
      <c r="K36" s="138">
        <f t="shared" si="2"/>
        <v>21.861000000000001</v>
      </c>
      <c r="L36" s="74">
        <v>-0.150576207817191</v>
      </c>
      <c r="M36" s="74">
        <v>-1.6708854807990201</v>
      </c>
      <c r="N36" s="74">
        <v>-2.95636658427438</v>
      </c>
      <c r="O36" s="74">
        <v>-3.4794521300387902</v>
      </c>
      <c r="P36" s="74">
        <v>-2.7915169460509999</v>
      </c>
      <c r="Q36" s="74">
        <v>-1.13511962841144</v>
      </c>
      <c r="R36" s="74">
        <v>0.92683737434554703</v>
      </c>
      <c r="S36" s="74">
        <v>2.6480541789163801</v>
      </c>
      <c r="T36" s="74">
        <v>3.7394894647408901</v>
      </c>
      <c r="U36" s="74">
        <v>3.9670993336806699</v>
      </c>
      <c r="V36" s="74">
        <v>3.6387060000009499</v>
      </c>
      <c r="W36" s="74">
        <v>3.20099275129953</v>
      </c>
      <c r="X36" s="74">
        <v>2.95496946034788</v>
      </c>
      <c r="Y36" s="74">
        <v>2.8577443997287499</v>
      </c>
      <c r="Z36" s="74">
        <v>2.9846514587822002</v>
      </c>
      <c r="AA36" s="74">
        <v>3.2390911039494501</v>
      </c>
      <c r="AB36" s="74">
        <v>3.4810879188710699</v>
      </c>
      <c r="AC36" s="74">
        <v>3.5981967475810799</v>
      </c>
      <c r="AD36" s="74">
        <v>3.5927474822326899</v>
      </c>
      <c r="AE36" s="74">
        <v>3.4416274001182501</v>
      </c>
      <c r="AF36" s="74">
        <v>3.1978058493168899</v>
      </c>
      <c r="AG36" s="74">
        <v>2.9408872238516102</v>
      </c>
      <c r="AH36" s="74">
        <v>2.7159836600673501</v>
      </c>
      <c r="AI36" s="74">
        <v>2.5075648956660501</v>
      </c>
      <c r="AJ36" s="74">
        <v>2.32724145010756</v>
      </c>
      <c r="AK36" s="139">
        <f t="shared" si="3"/>
        <v>1.831074447048519</v>
      </c>
      <c r="AL36" s="56" t="s">
        <v>31</v>
      </c>
      <c r="AM36" s="11">
        <v>2.1702074282667998</v>
      </c>
      <c r="AN36" s="74">
        <v>2.0224247033067599</v>
      </c>
      <c r="AO36" s="74">
        <v>1.8803725609153401</v>
      </c>
      <c r="AP36" s="74">
        <v>1.7551190566878501</v>
      </c>
      <c r="AQ36" s="74">
        <v>1.64870334437701</v>
      </c>
      <c r="AR36" s="74">
        <v>1.56224020908012</v>
      </c>
      <c r="AS36" s="74">
        <v>1.4761999103260699</v>
      </c>
      <c r="AT36" s="74">
        <v>1.4082101582774</v>
      </c>
      <c r="AU36" s="74">
        <v>1.39579956006409</v>
      </c>
      <c r="AV36" s="74">
        <v>1.4506849678254301</v>
      </c>
      <c r="AW36" s="74">
        <v>1.5483475504072199</v>
      </c>
      <c r="AX36" s="74">
        <v>1.66330659030377</v>
      </c>
      <c r="AY36" s="74">
        <v>1.1467663263577701</v>
      </c>
      <c r="AZ36" s="74">
        <v>1.2673163521566</v>
      </c>
      <c r="BA36" s="74">
        <v>1.30206194557833</v>
      </c>
      <c r="BB36" s="10">
        <v>1.6035265801574099</v>
      </c>
      <c r="BC36" s="10">
        <v>1.56483347115177</v>
      </c>
      <c r="BD36" s="10">
        <v>1.5299024533036201</v>
      </c>
      <c r="BE36" s="139">
        <f t="shared" si="4"/>
        <v>1.5426950435456799</v>
      </c>
      <c r="BF36" s="140">
        <v>4.41</v>
      </c>
      <c r="BG36" s="141">
        <v>18.585999999999999</v>
      </c>
      <c r="BH36" s="142">
        <v>22.98</v>
      </c>
      <c r="BI36" s="140">
        <v>44.107315063476598</v>
      </c>
      <c r="BJ36" s="141">
        <v>40.785285949707003</v>
      </c>
      <c r="BK36" s="143">
        <v>31.28</v>
      </c>
      <c r="BL36" s="140">
        <v>53.222953796386697</v>
      </c>
      <c r="BM36" s="141">
        <v>55.379730224609403</v>
      </c>
      <c r="BN36" s="217">
        <v>64.309197917474407</v>
      </c>
      <c r="BO36" s="140">
        <v>2.6697316169738801</v>
      </c>
      <c r="BP36" s="141">
        <v>3.83498287200928</v>
      </c>
      <c r="BQ36" s="143">
        <v>4.4123057925610398</v>
      </c>
      <c r="BR36" s="141">
        <v>43.082999999999998</v>
      </c>
      <c r="BS36" s="141">
        <v>42.536999999999999</v>
      </c>
      <c r="BT36" s="141">
        <v>41.896000000000001</v>
      </c>
      <c r="BU36" s="141">
        <v>41.203000000000003</v>
      </c>
      <c r="BV36" s="141">
        <v>40.531999999999996</v>
      </c>
      <c r="BW36" s="141">
        <v>40.058999999999997</v>
      </c>
      <c r="BX36" s="134">
        <f t="shared" si="8"/>
        <v>41.551666666666662</v>
      </c>
      <c r="BY36" s="141">
        <v>26.181999999999999</v>
      </c>
      <c r="BZ36" s="141">
        <v>26.215</v>
      </c>
      <c r="CA36" s="141">
        <v>26.253</v>
      </c>
      <c r="CB36" s="141">
        <v>26.265999999999998</v>
      </c>
      <c r="CC36" s="141">
        <v>26.225000000000001</v>
      </c>
      <c r="CD36" s="141">
        <v>26.109000000000002</v>
      </c>
      <c r="CE36" s="74">
        <v>21.832000000000001</v>
      </c>
      <c r="CF36" s="74">
        <v>21.625</v>
      </c>
      <c r="CG36" s="74">
        <v>21.388000000000002</v>
      </c>
      <c r="CH36" s="10">
        <v>23.681999999999999</v>
      </c>
      <c r="CI36" s="10">
        <v>23.295999999999999</v>
      </c>
      <c r="CJ36" s="10">
        <v>22.885999999999999</v>
      </c>
      <c r="CK36" s="134">
        <f t="shared" si="5"/>
        <v>23.380374999999997</v>
      </c>
      <c r="CL36" s="141">
        <v>6.4749999999999996</v>
      </c>
      <c r="CM36" s="141">
        <v>6.3380000000000001</v>
      </c>
      <c r="CN36" s="141">
        <v>6.173</v>
      </c>
      <c r="CO36" s="141">
        <v>5.9880000000000004</v>
      </c>
      <c r="CP36" s="141">
        <v>5.7949999999999999</v>
      </c>
      <c r="CQ36" s="141">
        <v>5.6219999999999999</v>
      </c>
      <c r="CR36" s="134">
        <f t="shared" si="11"/>
        <v>6.0651666666666664</v>
      </c>
      <c r="CS36" s="141">
        <v>3.1619999999999999</v>
      </c>
      <c r="CT36" s="141">
        <v>3.1019999999999999</v>
      </c>
      <c r="CU36" s="141">
        <v>3.0510000000000002</v>
      </c>
      <c r="CV36" s="141">
        <v>3.0070000000000001</v>
      </c>
      <c r="CW36" s="141">
        <v>2.9660000000000002</v>
      </c>
      <c r="CX36" s="141">
        <v>2.9289999999999998</v>
      </c>
      <c r="CY36" s="74">
        <v>2.3759999999999999</v>
      </c>
      <c r="CZ36" s="74">
        <v>2.339</v>
      </c>
      <c r="DA36" s="74">
        <v>2.3029999999999999</v>
      </c>
      <c r="DB36" s="10">
        <v>2.5939999999999999</v>
      </c>
      <c r="DC36" s="10">
        <v>2.56</v>
      </c>
      <c r="DD36" s="10">
        <v>2.5299999999999998</v>
      </c>
      <c r="DE36" s="134">
        <f t="shared" si="6"/>
        <v>2.5746250000000002</v>
      </c>
      <c r="DF36" s="140">
        <v>23.727975609756101</v>
      </c>
      <c r="DG36" s="143">
        <v>69.331000000000003</v>
      </c>
      <c r="DH36" s="140">
        <v>174.7</v>
      </c>
      <c r="DI36" s="144">
        <v>25.1</v>
      </c>
      <c r="DJ36" s="74">
        <v>19.795999999999999</v>
      </c>
      <c r="DK36" s="74">
        <v>22.09</v>
      </c>
      <c r="DL36" s="74">
        <v>26.277000000000001</v>
      </c>
      <c r="DM36" s="74">
        <v>32.162999999999997</v>
      </c>
      <c r="DN36" s="74">
        <v>39.212000000000003</v>
      </c>
      <c r="DO36" s="74">
        <v>46.177999999999997</v>
      </c>
      <c r="DP36" s="134">
        <f t="shared" si="10"/>
        <v>30.952666666666669</v>
      </c>
      <c r="DQ36" s="141">
        <v>6.6529999999999996</v>
      </c>
      <c r="DR36" s="141">
        <v>6.4630000000000001</v>
      </c>
      <c r="DS36" s="141">
        <v>6.3140000000000001</v>
      </c>
      <c r="DT36" s="141">
        <v>6.202</v>
      </c>
      <c r="DU36" s="141">
        <v>6.1219999999999999</v>
      </c>
      <c r="DV36" s="141">
        <v>6.0659999999999998</v>
      </c>
      <c r="DW36" s="74">
        <v>5.4770000000000003</v>
      </c>
      <c r="DX36" s="74">
        <v>5.4560000000000004</v>
      </c>
      <c r="DY36" s="74">
        <v>5.4109999999999996</v>
      </c>
      <c r="DZ36" s="10">
        <v>6.109</v>
      </c>
      <c r="EA36" s="10">
        <v>6.0549999999999997</v>
      </c>
      <c r="EB36" s="10">
        <v>6.0069999999999997</v>
      </c>
      <c r="EC36" s="134">
        <f t="shared" si="7"/>
        <v>5.8378749999999995</v>
      </c>
    </row>
    <row r="37" spans="1:133" x14ac:dyDescent="0.25">
      <c r="A37" s="74" t="s">
        <v>32</v>
      </c>
      <c r="B37" s="12">
        <v>472710</v>
      </c>
      <c r="C37" s="134">
        <v>13.12</v>
      </c>
      <c r="D37" s="135">
        <v>3.28</v>
      </c>
      <c r="E37" s="136">
        <v>7.6</v>
      </c>
      <c r="F37" s="15">
        <v>24053727</v>
      </c>
      <c r="G37" s="22">
        <f t="shared" ref="G37:G68" si="12">F37/1000000</f>
        <v>24.053726999999999</v>
      </c>
      <c r="H37" s="137">
        <v>29339</v>
      </c>
      <c r="I37" s="138">
        <f t="shared" si="1"/>
        <v>29.338999999999999</v>
      </c>
      <c r="J37" s="138">
        <v>50573</v>
      </c>
      <c r="K37" s="138">
        <f t="shared" si="2"/>
        <v>50.573</v>
      </c>
      <c r="L37" s="74">
        <v>2.7571278668214498</v>
      </c>
      <c r="M37" s="74">
        <v>2.79391735346235</v>
      </c>
      <c r="N37" s="74">
        <v>2.8283943003663699</v>
      </c>
      <c r="O37" s="74">
        <v>2.8637262814827502</v>
      </c>
      <c r="P37" s="74">
        <v>2.9004149160618899</v>
      </c>
      <c r="Q37" s="74">
        <v>2.9362341892020098</v>
      </c>
      <c r="R37" s="74">
        <v>2.9674160830599501</v>
      </c>
      <c r="S37" s="74">
        <v>2.9923572065691002</v>
      </c>
      <c r="T37" s="74">
        <v>3.0121657411451301</v>
      </c>
      <c r="U37" s="74">
        <v>3.0264791237097501</v>
      </c>
      <c r="V37" s="74">
        <v>3.0348590261193702</v>
      </c>
      <c r="W37" s="74">
        <v>3.03933413771066</v>
      </c>
      <c r="X37" s="74">
        <v>3.0376182640596499</v>
      </c>
      <c r="Y37" s="74">
        <v>3.0256783248684198</v>
      </c>
      <c r="Z37" s="74">
        <v>3.0025685275179099</v>
      </c>
      <c r="AA37" s="74">
        <v>2.9714132800208901</v>
      </c>
      <c r="AB37" s="74">
        <v>2.93874000460058</v>
      </c>
      <c r="AC37" s="74">
        <v>2.90573842700497</v>
      </c>
      <c r="AD37" s="74">
        <v>2.8686776573932802</v>
      </c>
      <c r="AE37" s="74">
        <v>2.8276943381025101</v>
      </c>
      <c r="AF37" s="74">
        <v>2.7852995531964302</v>
      </c>
      <c r="AG37" s="74">
        <v>2.74298025380907</v>
      </c>
      <c r="AH37" s="74">
        <v>2.7044432604843802</v>
      </c>
      <c r="AI37" s="74">
        <v>2.6729868755250901</v>
      </c>
      <c r="AJ37" s="74">
        <v>2.6502093390963299</v>
      </c>
      <c r="AK37" s="139">
        <f t="shared" si="3"/>
        <v>2.8914589732556117</v>
      </c>
      <c r="AL37" s="56" t="s">
        <v>32</v>
      </c>
      <c r="AM37" s="11">
        <v>2.6340073091813001</v>
      </c>
      <c r="AN37" s="74">
        <v>2.6194260280211998</v>
      </c>
      <c r="AO37" s="74">
        <v>2.6054697005047802</v>
      </c>
      <c r="AP37" s="74">
        <v>2.5952277567717301</v>
      </c>
      <c r="AQ37" s="74">
        <v>2.5887165827715202</v>
      </c>
      <c r="AR37" s="74">
        <v>2.5845570877736499</v>
      </c>
      <c r="AS37" s="74">
        <v>2.5808629489352799</v>
      </c>
      <c r="AT37" s="74">
        <v>2.5763503193149</v>
      </c>
      <c r="AU37" s="74">
        <v>2.5709106262950798</v>
      </c>
      <c r="AV37" s="74">
        <v>2.56403059437597</v>
      </c>
      <c r="AW37" s="74">
        <v>2.5556012704349902</v>
      </c>
      <c r="AX37" s="74">
        <v>2.5464332825915998</v>
      </c>
      <c r="AY37" s="74">
        <v>1.6255455495190101</v>
      </c>
      <c r="AZ37" s="74">
        <v>1.6469931349043401</v>
      </c>
      <c r="BA37" s="74">
        <v>1.6415961259113401</v>
      </c>
      <c r="BB37" s="10">
        <v>2.63853608129366</v>
      </c>
      <c r="BC37" s="10">
        <v>2.61358514949048</v>
      </c>
      <c r="BD37" s="10">
        <v>2.58805882261683</v>
      </c>
      <c r="BE37" s="139">
        <f t="shared" si="4"/>
        <v>2.4201118271486095</v>
      </c>
      <c r="BF37" s="140">
        <v>27.292000000000002</v>
      </c>
      <c r="BG37" s="141">
        <v>45.542000000000002</v>
      </c>
      <c r="BH37" s="142">
        <v>55.78</v>
      </c>
      <c r="BI37" s="140">
        <v>43.582592010497997</v>
      </c>
      <c r="BJ37" s="141">
        <v>45.277191162109403</v>
      </c>
      <c r="BK37" s="143">
        <v>42.73</v>
      </c>
      <c r="BL37" s="140">
        <v>52.7296333312988</v>
      </c>
      <c r="BM37" s="141">
        <v>51.333560943603501</v>
      </c>
      <c r="BN37" s="217">
        <v>54.109880768165397</v>
      </c>
      <c r="BO37" s="140">
        <v>3.6877748966217001</v>
      </c>
      <c r="BP37" s="141">
        <v>3.38924980163574</v>
      </c>
      <c r="BQ37" s="143">
        <v>3.1650022468451602</v>
      </c>
      <c r="BR37" s="141">
        <v>45.039000000000001</v>
      </c>
      <c r="BS37" s="141">
        <v>45.100999999999999</v>
      </c>
      <c r="BT37" s="141">
        <v>45.139000000000003</v>
      </c>
      <c r="BU37" s="141">
        <v>45.162999999999997</v>
      </c>
      <c r="BV37" s="141">
        <v>45.182000000000002</v>
      </c>
      <c r="BW37" s="141">
        <v>45.216000000000001</v>
      </c>
      <c r="BX37" s="134">
        <f t="shared" si="8"/>
        <v>45.140000000000008</v>
      </c>
      <c r="BY37" s="141">
        <v>40.1</v>
      </c>
      <c r="BZ37" s="141">
        <v>39.780999999999999</v>
      </c>
      <c r="CA37" s="141">
        <v>39.427</v>
      </c>
      <c r="CB37" s="141">
        <v>39.04</v>
      </c>
      <c r="CC37" s="141">
        <v>38.624000000000002</v>
      </c>
      <c r="CD37" s="141">
        <v>38.186</v>
      </c>
      <c r="CE37" s="74">
        <v>24.812000000000001</v>
      </c>
      <c r="CF37" s="74">
        <v>24.462</v>
      </c>
      <c r="CG37" s="74">
        <v>24.119</v>
      </c>
      <c r="CH37" s="10">
        <v>36.837000000000003</v>
      </c>
      <c r="CI37" s="10">
        <v>36.299999999999997</v>
      </c>
      <c r="CJ37" s="10">
        <v>35.768000000000001</v>
      </c>
      <c r="CK37" s="134">
        <f t="shared" si="5"/>
        <v>32.388500000000008</v>
      </c>
      <c r="CL37" s="141">
        <v>6.2050000000000001</v>
      </c>
      <c r="CM37" s="141">
        <v>6.2469999999999999</v>
      </c>
      <c r="CN37" s="141">
        <v>6.2859999999999996</v>
      </c>
      <c r="CO37" s="141">
        <v>6.3220000000000001</v>
      </c>
      <c r="CP37" s="141">
        <v>6.3559999999999999</v>
      </c>
      <c r="CQ37" s="141">
        <v>6.391</v>
      </c>
      <c r="CR37" s="134">
        <f t="shared" si="11"/>
        <v>6.3011666666666661</v>
      </c>
      <c r="CS37" s="141">
        <v>5.2990000000000004</v>
      </c>
      <c r="CT37" s="141">
        <v>5.2350000000000003</v>
      </c>
      <c r="CU37" s="141">
        <v>5.1669999999999998</v>
      </c>
      <c r="CV37" s="141">
        <v>5.0940000000000003</v>
      </c>
      <c r="CW37" s="141">
        <v>5.0170000000000003</v>
      </c>
      <c r="CX37" s="141">
        <v>4.9390000000000001</v>
      </c>
      <c r="CY37" s="74">
        <v>2.7389999999999999</v>
      </c>
      <c r="CZ37" s="74">
        <v>2.6829999999999998</v>
      </c>
      <c r="DA37" s="74">
        <v>2.6349999999999998</v>
      </c>
      <c r="DB37" s="10">
        <v>4.7779999999999996</v>
      </c>
      <c r="DC37" s="10">
        <v>4.7080000000000002</v>
      </c>
      <c r="DD37" s="10">
        <v>4.6390000000000002</v>
      </c>
      <c r="DE37" s="134">
        <f t="shared" si="6"/>
        <v>4.0172499999999998</v>
      </c>
      <c r="DF37" s="140">
        <v>48.746390243902447</v>
      </c>
      <c r="DG37" s="143">
        <v>58.575000000000003</v>
      </c>
      <c r="DH37" s="140">
        <v>112.6</v>
      </c>
      <c r="DI37" s="144">
        <v>55.1</v>
      </c>
      <c r="DJ37" s="74">
        <v>19.312999999999999</v>
      </c>
      <c r="DK37" s="74">
        <v>18.946000000000002</v>
      </c>
      <c r="DL37" s="74">
        <v>18.568000000000001</v>
      </c>
      <c r="DM37" s="74">
        <v>18.187000000000001</v>
      </c>
      <c r="DN37" s="74">
        <v>17.806999999999999</v>
      </c>
      <c r="DO37" s="74">
        <v>17.433</v>
      </c>
      <c r="DP37" s="134">
        <f t="shared" si="10"/>
        <v>18.375666666666664</v>
      </c>
      <c r="DQ37" s="141">
        <v>13.58</v>
      </c>
      <c r="DR37" s="141">
        <v>13.365</v>
      </c>
      <c r="DS37" s="141">
        <v>13.122999999999999</v>
      </c>
      <c r="DT37" s="141">
        <v>12.861000000000001</v>
      </c>
      <c r="DU37" s="141">
        <v>12.586</v>
      </c>
      <c r="DV37" s="141">
        <v>12.305999999999999</v>
      </c>
      <c r="DW37" s="74">
        <v>6.3120000000000003</v>
      </c>
      <c r="DX37" s="74">
        <v>6.218</v>
      </c>
      <c r="DY37" s="74">
        <v>6.1269999999999998</v>
      </c>
      <c r="DZ37" s="10">
        <v>10.348000000000001</v>
      </c>
      <c r="EA37" s="10">
        <v>10.076000000000001</v>
      </c>
      <c r="EB37" s="10">
        <v>9.8070000000000004</v>
      </c>
      <c r="EC37" s="134">
        <f t="shared" si="7"/>
        <v>9.2225000000000001</v>
      </c>
    </row>
    <row r="38" spans="1:133" x14ac:dyDescent="0.25">
      <c r="A38" s="74" t="s">
        <v>33</v>
      </c>
      <c r="B38" s="12">
        <v>9093510</v>
      </c>
      <c r="C38" s="134">
        <v>4.8099999999999996</v>
      </c>
      <c r="D38" s="135">
        <v>0.51</v>
      </c>
      <c r="E38" s="136">
        <v>23.1</v>
      </c>
      <c r="F38" s="15">
        <v>36708083</v>
      </c>
      <c r="G38" s="22">
        <f t="shared" si="12"/>
        <v>36.708083000000002</v>
      </c>
      <c r="H38" s="137">
        <v>39173</v>
      </c>
      <c r="I38" s="138">
        <f t="shared" si="1"/>
        <v>39.173000000000002</v>
      </c>
      <c r="J38" s="138">
        <v>43737</v>
      </c>
      <c r="K38" s="138">
        <f t="shared" si="2"/>
        <v>43.737000000000002</v>
      </c>
      <c r="L38" s="74">
        <v>1.8916767837938799</v>
      </c>
      <c r="M38" s="74">
        <v>1.32259509202665</v>
      </c>
      <c r="N38" s="74">
        <v>1.1751413924435301</v>
      </c>
      <c r="O38" s="74">
        <v>1.00352071460224</v>
      </c>
      <c r="P38" s="74">
        <v>0.99766936012883101</v>
      </c>
      <c r="Q38" s="74">
        <v>1.29324495269762</v>
      </c>
      <c r="R38" s="74">
        <v>1.24059538707161</v>
      </c>
      <c r="S38" s="74">
        <v>1.2055552976839401</v>
      </c>
      <c r="T38" s="74">
        <v>1.0028115147929699</v>
      </c>
      <c r="U38" s="74">
        <v>0.96173382895184201</v>
      </c>
      <c r="V38" s="74">
        <v>0.92944670335319102</v>
      </c>
      <c r="W38" s="74">
        <v>1.00487939511487</v>
      </c>
      <c r="X38" s="74">
        <v>1.31176768183179</v>
      </c>
      <c r="Y38" s="74">
        <v>1.2910648037257999</v>
      </c>
      <c r="Z38" s="74">
        <v>1.78359004586196</v>
      </c>
      <c r="AA38" s="74">
        <v>1.4935931090138801</v>
      </c>
      <c r="AB38" s="74">
        <v>1.3605060454428599</v>
      </c>
      <c r="AC38" s="74">
        <v>1.2274189818718499</v>
      </c>
      <c r="AD38" s="74">
        <v>1.09433191830086</v>
      </c>
      <c r="AE38" s="74">
        <v>0.96124485472985499</v>
      </c>
      <c r="AF38" s="74">
        <v>0.82815779115884502</v>
      </c>
      <c r="AG38" s="74">
        <v>1.0771646811961999</v>
      </c>
      <c r="AH38" s="74">
        <v>1.0570153946398499</v>
      </c>
      <c r="AI38" s="74">
        <v>0.86561366320968203</v>
      </c>
      <c r="AJ38" s="74">
        <v>0.82736931817054105</v>
      </c>
      <c r="AK38" s="139">
        <f t="shared" si="3"/>
        <v>1.168308348472606</v>
      </c>
      <c r="AL38" s="56" t="s">
        <v>33</v>
      </c>
      <c r="AM38" s="11">
        <v>0.88299857689955097</v>
      </c>
      <c r="AN38" s="74">
        <v>1.0095216661895201</v>
      </c>
      <c r="AO38" s="74">
        <v>0.89713127667793502</v>
      </c>
      <c r="AP38" s="74">
        <v>0.99623273893261699</v>
      </c>
      <c r="AQ38" s="74">
        <v>1.00203442432575</v>
      </c>
      <c r="AR38" s="74">
        <v>0.98590376696881599</v>
      </c>
      <c r="AS38" s="74">
        <v>0.81394142753676701</v>
      </c>
      <c r="AT38" s="74">
        <v>1.0730598640231199</v>
      </c>
      <c r="AU38" s="74">
        <v>1.1778955592810301</v>
      </c>
      <c r="AV38" s="74">
        <v>1.2208536514292101</v>
      </c>
      <c r="AW38" s="74">
        <v>1.17794025271196</v>
      </c>
      <c r="AX38" s="74">
        <v>1.0419137562582199</v>
      </c>
      <c r="AY38" s="74">
        <v>2.5267416226241801</v>
      </c>
      <c r="AZ38" s="74">
        <v>2.5151532151712201</v>
      </c>
      <c r="BA38" s="74">
        <v>2.4981103062949201</v>
      </c>
      <c r="BB38" s="10">
        <v>0.83277462217253195</v>
      </c>
      <c r="BC38" s="10">
        <v>1.1986503521985701</v>
      </c>
      <c r="BD38" s="10">
        <v>1.2154806905423301</v>
      </c>
      <c r="BE38" s="139">
        <f t="shared" si="4"/>
        <v>1.3049023054905116</v>
      </c>
      <c r="BF38" s="140">
        <v>75.611000000000004</v>
      </c>
      <c r="BG38" s="141">
        <v>79.477999999999994</v>
      </c>
      <c r="BH38" s="142">
        <v>81.349999999999994</v>
      </c>
      <c r="BI38" s="140">
        <v>26.174280166626001</v>
      </c>
      <c r="BJ38" s="141">
        <v>19.1709079742432</v>
      </c>
      <c r="BK38" s="143">
        <v>16.03</v>
      </c>
      <c r="BL38" s="140">
        <v>65.353576660156307</v>
      </c>
      <c r="BM38" s="141">
        <v>68.279533386230497</v>
      </c>
      <c r="BN38" s="217">
        <v>66.990636436854203</v>
      </c>
      <c r="BO38" s="140">
        <v>8.4721393585205096</v>
      </c>
      <c r="BP38" s="141">
        <v>12.549560546875</v>
      </c>
      <c r="BQ38" s="143">
        <v>16.984349609939599</v>
      </c>
      <c r="BR38" s="141">
        <v>17.399999999999999</v>
      </c>
      <c r="BS38" s="141">
        <v>16.8</v>
      </c>
      <c r="BT38" s="141">
        <v>15.9</v>
      </c>
      <c r="BU38" s="141">
        <v>15.6</v>
      </c>
      <c r="BV38" s="141">
        <v>15.4</v>
      </c>
      <c r="BW38" s="141">
        <v>15.8</v>
      </c>
      <c r="BX38" s="134">
        <f t="shared" si="8"/>
        <v>16.150000000000002</v>
      </c>
      <c r="BY38" s="141">
        <v>10.9</v>
      </c>
      <c r="BZ38" s="141">
        <v>11.2</v>
      </c>
      <c r="CA38" s="141">
        <v>11.3</v>
      </c>
      <c r="CB38" s="141">
        <v>11.3</v>
      </c>
      <c r="CC38" s="141">
        <v>11.1</v>
      </c>
      <c r="CD38" s="141">
        <v>11</v>
      </c>
      <c r="CE38" s="74">
        <v>37.723999999999997</v>
      </c>
      <c r="CF38" s="74">
        <v>37.235999999999997</v>
      </c>
      <c r="CG38" s="74">
        <v>36.735999999999997</v>
      </c>
      <c r="CH38" s="10">
        <v>10.7</v>
      </c>
      <c r="CI38" s="10">
        <v>10.6</v>
      </c>
      <c r="CJ38" s="10">
        <v>10.3</v>
      </c>
      <c r="CK38" s="134">
        <f t="shared" si="5"/>
        <v>20.674499999999998</v>
      </c>
      <c r="CL38" s="141">
        <v>2.258</v>
      </c>
      <c r="CM38" s="141">
        <v>2.141</v>
      </c>
      <c r="CN38" s="141">
        <v>1.98</v>
      </c>
      <c r="CO38" s="141">
        <v>1.89</v>
      </c>
      <c r="CP38" s="141">
        <v>1.837</v>
      </c>
      <c r="CQ38" s="141">
        <v>1.8240000000000001</v>
      </c>
      <c r="CR38" s="134">
        <f t="shared" si="11"/>
        <v>1.9883333333333333</v>
      </c>
      <c r="CS38" s="141">
        <v>1.5862000000000001</v>
      </c>
      <c r="CT38" s="141">
        <v>1.6589</v>
      </c>
      <c r="CU38" s="141">
        <v>1.6808000000000001</v>
      </c>
      <c r="CV38" s="141">
        <v>1.6679999999999999</v>
      </c>
      <c r="CW38" s="141">
        <v>1.6269</v>
      </c>
      <c r="CX38" s="141">
        <v>1.6269</v>
      </c>
      <c r="CY38" s="74">
        <v>4.859</v>
      </c>
      <c r="CZ38" s="74">
        <v>4.7809999999999997</v>
      </c>
      <c r="DA38" s="74">
        <v>4.7039999999999997</v>
      </c>
      <c r="DB38" s="10">
        <v>1.5629999999999999</v>
      </c>
      <c r="DC38" s="10">
        <v>1.5432999999999999</v>
      </c>
      <c r="DD38" s="10">
        <v>1.4961</v>
      </c>
      <c r="DE38" s="134">
        <f t="shared" si="6"/>
        <v>2.7750249999999994</v>
      </c>
      <c r="DF38" s="140">
        <v>73.521707317073165</v>
      </c>
      <c r="DG38" s="143">
        <v>82.470487804878104</v>
      </c>
      <c r="DH38" s="140">
        <v>14.2</v>
      </c>
      <c r="DI38" s="144">
        <v>4.5</v>
      </c>
      <c r="DJ38" s="74">
        <v>7.3</v>
      </c>
      <c r="DK38" s="74">
        <v>7.3</v>
      </c>
      <c r="DL38" s="74">
        <v>7.4</v>
      </c>
      <c r="DM38" s="74">
        <v>7.4</v>
      </c>
      <c r="DN38" s="74">
        <v>7.4</v>
      </c>
      <c r="DO38" s="74">
        <v>7.3</v>
      </c>
      <c r="DP38" s="134">
        <f t="shared" si="10"/>
        <v>7.3499999999999988</v>
      </c>
      <c r="DQ38" s="141">
        <v>7</v>
      </c>
      <c r="DR38" s="141">
        <v>7.1</v>
      </c>
      <c r="DS38" s="141">
        <v>7.2</v>
      </c>
      <c r="DT38" s="141">
        <v>7.1</v>
      </c>
      <c r="DU38" s="141">
        <v>7.1</v>
      </c>
      <c r="DV38" s="141">
        <v>7.2</v>
      </c>
      <c r="DW38" s="74">
        <v>12.021000000000001</v>
      </c>
      <c r="DX38" s="74">
        <v>11.739000000000001</v>
      </c>
      <c r="DY38" s="74">
        <v>11.462</v>
      </c>
      <c r="DZ38" s="10">
        <v>7.4</v>
      </c>
      <c r="EA38" s="10">
        <v>7.4</v>
      </c>
      <c r="EB38" s="10">
        <v>7.5</v>
      </c>
      <c r="EC38" s="134">
        <f t="shared" si="7"/>
        <v>8.9777500000000003</v>
      </c>
    </row>
    <row r="39" spans="1:133" x14ac:dyDescent="0.25">
      <c r="A39" s="74" t="s">
        <v>34</v>
      </c>
      <c r="B39" s="12">
        <v>4030</v>
      </c>
      <c r="C39" s="134">
        <v>12.41</v>
      </c>
      <c r="D39" s="135">
        <v>0.99</v>
      </c>
      <c r="E39" s="136">
        <v>0.3</v>
      </c>
      <c r="F39" s="15">
        <v>546388</v>
      </c>
      <c r="G39" s="22">
        <f t="shared" si="12"/>
        <v>0.54638799999999998</v>
      </c>
      <c r="H39" s="137">
        <v>602</v>
      </c>
      <c r="I39" s="138">
        <f t="shared" si="1"/>
        <v>0.60199999999999998</v>
      </c>
      <c r="J39" s="138">
        <v>679</v>
      </c>
      <c r="K39" s="138">
        <f t="shared" si="2"/>
        <v>0.67900000000000005</v>
      </c>
      <c r="L39" s="74">
        <v>1.1959338304109901</v>
      </c>
      <c r="M39" s="74">
        <v>3.2963744979881499E-2</v>
      </c>
      <c r="N39" s="74">
        <v>-0.934545680528449</v>
      </c>
      <c r="O39" s="74">
        <v>-1.3808978202303299</v>
      </c>
      <c r="P39" s="74">
        <v>-1.06339150787812</v>
      </c>
      <c r="Q39" s="74">
        <v>-0.179552293966423</v>
      </c>
      <c r="R39" s="74">
        <v>0.93759504582971398</v>
      </c>
      <c r="S39" s="74">
        <v>1.84212823459454</v>
      </c>
      <c r="T39" s="74">
        <v>2.3473348446003599</v>
      </c>
      <c r="U39" s="74">
        <v>2.2913413397170901</v>
      </c>
      <c r="V39" s="74">
        <v>1.87598615807045</v>
      </c>
      <c r="W39" s="74">
        <v>1.36569747009884</v>
      </c>
      <c r="X39" s="74">
        <v>1.02802828576311</v>
      </c>
      <c r="Y39" s="74">
        <v>0.93167874258101202</v>
      </c>
      <c r="Z39" s="74">
        <v>1.1772942885701601</v>
      </c>
      <c r="AA39" s="74">
        <v>1.6474893839359701</v>
      </c>
      <c r="AB39" s="74">
        <v>2.1591559440421402</v>
      </c>
      <c r="AC39" s="74">
        <v>2.5343319139739</v>
      </c>
      <c r="AD39" s="74">
        <v>2.7347611164768701</v>
      </c>
      <c r="AE39" s="74">
        <v>2.7074112312162102</v>
      </c>
      <c r="AF39" s="74">
        <v>2.5282056749592798</v>
      </c>
      <c r="AG39" s="74">
        <v>2.3045385166724599</v>
      </c>
      <c r="AH39" s="74">
        <v>2.1231459508675399</v>
      </c>
      <c r="AI39" s="74">
        <v>1.98466728554482</v>
      </c>
      <c r="AJ39" s="74">
        <v>1.91518468570789</v>
      </c>
      <c r="AK39" s="139">
        <f t="shared" si="3"/>
        <v>1.3642594554403962</v>
      </c>
      <c r="AL39" s="56" t="s">
        <v>34</v>
      </c>
      <c r="AM39" s="11">
        <v>1.8841662852825201</v>
      </c>
      <c r="AN39" s="74">
        <v>1.8777182329925799</v>
      </c>
      <c r="AO39" s="74">
        <v>1.8304773292702801</v>
      </c>
      <c r="AP39" s="74">
        <v>1.68434537047976</v>
      </c>
      <c r="AQ39" s="74">
        <v>1.4115890049105499</v>
      </c>
      <c r="AR39" s="74">
        <v>1.06572123980857</v>
      </c>
      <c r="AS39" s="74">
        <v>0.68478943749417798</v>
      </c>
      <c r="AT39" s="74">
        <v>0.36721306563349398</v>
      </c>
      <c r="AU39" s="74">
        <v>0.193728865047924</v>
      </c>
      <c r="AV39" s="74">
        <v>0.219092903230233</v>
      </c>
      <c r="AW39" s="74">
        <v>0.387747515290286</v>
      </c>
      <c r="AX39" s="74">
        <v>0.604199323732039</v>
      </c>
      <c r="AY39" s="74">
        <v>1.1911843296687701</v>
      </c>
      <c r="AZ39" s="74">
        <v>1.1557184377351</v>
      </c>
      <c r="BA39" s="74">
        <v>1.08097771689146</v>
      </c>
      <c r="BB39" s="10">
        <v>1.22265175312115</v>
      </c>
      <c r="BC39" s="10">
        <v>1.23958087754992</v>
      </c>
      <c r="BD39" s="10">
        <v>1.2575353481284699</v>
      </c>
      <c r="BE39" s="139">
        <f t="shared" si="4"/>
        <v>1.0278982794696923</v>
      </c>
      <c r="BF39" s="140">
        <v>21.419</v>
      </c>
      <c r="BG39" s="141">
        <v>53.435000000000002</v>
      </c>
      <c r="BH39" s="142">
        <v>65.260000000000005</v>
      </c>
      <c r="BI39" s="140">
        <v>45.7282524108887</v>
      </c>
      <c r="BJ39" s="141">
        <v>41.762012481689503</v>
      </c>
      <c r="BK39" s="143">
        <v>30.21</v>
      </c>
      <c r="BL39" s="140">
        <v>49.702156066894503</v>
      </c>
      <c r="BM39" s="141">
        <v>52.939926147460902</v>
      </c>
      <c r="BN39" s="217">
        <v>65.334524184279303</v>
      </c>
      <c r="BO39" s="140">
        <v>4.5695919990539604</v>
      </c>
      <c r="BP39" s="141">
        <v>5.2980613708496103</v>
      </c>
      <c r="BQ39" s="143">
        <v>4.4596513832660998</v>
      </c>
      <c r="BR39" s="141">
        <v>40.965000000000003</v>
      </c>
      <c r="BS39" s="141">
        <v>40.978000000000002</v>
      </c>
      <c r="BT39" s="141">
        <v>41.069000000000003</v>
      </c>
      <c r="BU39" s="141">
        <v>41.195</v>
      </c>
      <c r="BV39" s="141">
        <v>41.33</v>
      </c>
      <c r="BW39" s="141">
        <v>41.451000000000001</v>
      </c>
      <c r="BX39" s="134">
        <f t="shared" si="8"/>
        <v>41.164666666666669</v>
      </c>
      <c r="BY39" s="141">
        <v>23.003</v>
      </c>
      <c r="BZ39" s="141">
        <v>22.324000000000002</v>
      </c>
      <c r="CA39" s="141">
        <v>21.757000000000001</v>
      </c>
      <c r="CB39" s="141">
        <v>21.297999999999998</v>
      </c>
      <c r="CC39" s="141">
        <v>20.93</v>
      </c>
      <c r="CD39" s="141">
        <v>20.632000000000001</v>
      </c>
      <c r="CE39" s="74">
        <v>11</v>
      </c>
      <c r="CF39" s="74">
        <v>10.9</v>
      </c>
      <c r="CG39" s="74">
        <v>10.9</v>
      </c>
      <c r="CH39" s="10">
        <v>21.143999999999998</v>
      </c>
      <c r="CI39" s="10">
        <v>20.901</v>
      </c>
      <c r="CJ39" s="10">
        <v>20.661000000000001</v>
      </c>
      <c r="CK39" s="134">
        <f t="shared" si="5"/>
        <v>17.133499999999998</v>
      </c>
      <c r="CL39" s="141">
        <v>6.9349999999999996</v>
      </c>
      <c r="CM39" s="141">
        <v>6.9130000000000003</v>
      </c>
      <c r="CN39" s="141">
        <v>6.8869999999999996</v>
      </c>
      <c r="CO39" s="141">
        <v>6.8550000000000004</v>
      </c>
      <c r="CP39" s="141">
        <v>6.8179999999999996</v>
      </c>
      <c r="CQ39" s="141">
        <v>6.7709999999999999</v>
      </c>
      <c r="CR39" s="134">
        <f t="shared" si="11"/>
        <v>6.8631666666666673</v>
      </c>
      <c r="CS39" s="141">
        <v>2.77</v>
      </c>
      <c r="CT39" s="141">
        <v>2.66</v>
      </c>
      <c r="CU39" s="141">
        <v>2.5670000000000002</v>
      </c>
      <c r="CV39" s="141">
        <v>2.4900000000000002</v>
      </c>
      <c r="CW39" s="141">
        <v>2.427</v>
      </c>
      <c r="CX39" s="141">
        <v>2.375</v>
      </c>
      <c r="CY39" s="74">
        <v>1.61</v>
      </c>
      <c r="CZ39" s="74">
        <v>1.61</v>
      </c>
      <c r="DA39" s="74">
        <v>1.61</v>
      </c>
      <c r="DB39" s="10">
        <v>2.3740000000000001</v>
      </c>
      <c r="DC39" s="10">
        <v>2.3340000000000001</v>
      </c>
      <c r="DD39" s="10">
        <v>2.2989999999999999</v>
      </c>
      <c r="DE39" s="134">
        <f t="shared" si="6"/>
        <v>2.0798749999999999</v>
      </c>
      <c r="DF39" s="140">
        <v>56.410560975609762</v>
      </c>
      <c r="DG39" s="143">
        <v>73.004000000000005</v>
      </c>
      <c r="DH39" s="140">
        <v>88.4</v>
      </c>
      <c r="DI39" s="144">
        <v>15</v>
      </c>
      <c r="DJ39" s="74">
        <v>15.137</v>
      </c>
      <c r="DK39" s="74">
        <v>14.545</v>
      </c>
      <c r="DL39" s="74">
        <v>13.971</v>
      </c>
      <c r="DM39" s="74">
        <v>13.429</v>
      </c>
      <c r="DN39" s="74">
        <v>12.929</v>
      </c>
      <c r="DO39" s="74">
        <v>12.476000000000001</v>
      </c>
      <c r="DP39" s="134">
        <f t="shared" si="10"/>
        <v>13.747833333333334</v>
      </c>
      <c r="DQ39" s="141">
        <v>5.375</v>
      </c>
      <c r="DR39" s="141">
        <v>5.3070000000000004</v>
      </c>
      <c r="DS39" s="141">
        <v>5.2530000000000001</v>
      </c>
      <c r="DT39" s="141">
        <v>5.21</v>
      </c>
      <c r="DU39" s="141">
        <v>5.1740000000000004</v>
      </c>
      <c r="DV39" s="141">
        <v>5.1440000000000001</v>
      </c>
      <c r="DW39" s="74">
        <v>7.1</v>
      </c>
      <c r="DX39" s="74">
        <v>7.2</v>
      </c>
      <c r="DY39" s="74">
        <v>7.4</v>
      </c>
      <c r="DZ39" s="10">
        <v>5.6059999999999999</v>
      </c>
      <c r="EA39" s="10">
        <v>5.5309999999999997</v>
      </c>
      <c r="EB39" s="10">
        <v>5.4480000000000004</v>
      </c>
      <c r="EC39" s="134">
        <f t="shared" si="7"/>
        <v>6.0753750000000002</v>
      </c>
    </row>
    <row r="40" spans="1:133" x14ac:dyDescent="0.25">
      <c r="A40" s="74" t="s">
        <v>35</v>
      </c>
      <c r="B40" s="12">
        <v>240</v>
      </c>
      <c r="C40" s="134">
        <v>0.83</v>
      </c>
      <c r="D40" s="135">
        <v>2.08</v>
      </c>
      <c r="E40" s="136"/>
      <c r="F40" s="15">
        <v>61559</v>
      </c>
      <c r="G40" s="22">
        <f t="shared" si="12"/>
        <v>6.1559000000000003E-2</v>
      </c>
      <c r="H40" s="137">
        <v>68</v>
      </c>
      <c r="I40" s="138">
        <f t="shared" si="1"/>
        <v>6.8000000000000005E-2</v>
      </c>
      <c r="J40" s="138">
        <v>85</v>
      </c>
      <c r="K40" s="138">
        <f t="shared" si="2"/>
        <v>8.5000000000000006E-2</v>
      </c>
      <c r="L40" s="74">
        <v>6.2720704954799</v>
      </c>
      <c r="M40" s="74">
        <v>6.1940771740074503</v>
      </c>
      <c r="N40" s="74">
        <v>6.1076313409100402</v>
      </c>
      <c r="O40" s="74">
        <v>5.7764363805418704</v>
      </c>
      <c r="P40" s="74">
        <v>5.2087495737171796</v>
      </c>
      <c r="Q40" s="74">
        <v>4.5371737484113401</v>
      </c>
      <c r="R40" s="74">
        <v>3.8294675848028898</v>
      </c>
      <c r="S40" s="74">
        <v>3.2914660174488399</v>
      </c>
      <c r="T40" s="74">
        <v>3.1419166004377002</v>
      </c>
      <c r="U40" s="74">
        <v>3.4677310102124399</v>
      </c>
      <c r="V40" s="74">
        <v>4.0789636772998898</v>
      </c>
      <c r="W40" s="74">
        <v>4.7470308791848597</v>
      </c>
      <c r="X40" s="74">
        <v>5.2371512151337702</v>
      </c>
      <c r="Y40" s="74">
        <v>5.4523324993702396</v>
      </c>
      <c r="Z40" s="74">
        <v>5.3429526480215399</v>
      </c>
      <c r="AA40" s="74">
        <v>5.0559091548400001</v>
      </c>
      <c r="AB40" s="74">
        <v>4.6943409900318596</v>
      </c>
      <c r="AC40" s="74">
        <v>4.4436833446849802</v>
      </c>
      <c r="AD40" s="74">
        <v>4.4607245321287996</v>
      </c>
      <c r="AE40" s="74">
        <v>4.7805787738920404</v>
      </c>
      <c r="AF40" s="74">
        <v>5.2403973312704197</v>
      </c>
      <c r="AG40" s="74">
        <v>5.7156659747870897</v>
      </c>
      <c r="AH40" s="74">
        <v>5.9643602442915196</v>
      </c>
      <c r="AI40" s="74">
        <v>5.8540260712288203</v>
      </c>
      <c r="AJ40" s="74">
        <v>5.3344604305322099</v>
      </c>
      <c r="AK40" s="139">
        <f t="shared" si="3"/>
        <v>4.9691719077067065</v>
      </c>
      <c r="AL40" s="56" t="s">
        <v>35</v>
      </c>
      <c r="AM40" s="11">
        <v>4.6023214850350902</v>
      </c>
      <c r="AN40" s="74">
        <v>3.8403815794614902</v>
      </c>
      <c r="AO40" s="74">
        <v>3.2367490132521</v>
      </c>
      <c r="AP40" s="74">
        <v>2.8424149019479299</v>
      </c>
      <c r="AQ40" s="74">
        <v>2.7152346816158799</v>
      </c>
      <c r="AR40" s="74">
        <v>2.7607516361953999</v>
      </c>
      <c r="AS40" s="74">
        <v>2.8446200287692398</v>
      </c>
      <c r="AT40" s="74">
        <v>2.8495100221673302</v>
      </c>
      <c r="AU40" s="74">
        <v>2.7592185742766402</v>
      </c>
      <c r="AV40" s="74">
        <v>2.5433559524918499</v>
      </c>
      <c r="AW40" s="74">
        <v>2.2481454003333301</v>
      </c>
      <c r="AX40" s="74">
        <v>1.9481483129896799</v>
      </c>
      <c r="AY40" s="74">
        <v>1.6511917449493401</v>
      </c>
      <c r="AZ40" s="74">
        <v>1.46174436576276</v>
      </c>
      <c r="BA40" s="74">
        <v>1.3663530049447199</v>
      </c>
      <c r="BB40" s="10">
        <v>1.3279248308351499</v>
      </c>
      <c r="BC40" s="10">
        <v>1.3286259984422799</v>
      </c>
      <c r="BD40" s="10">
        <v>1.29820992014846</v>
      </c>
      <c r="BE40" s="139">
        <f t="shared" si="4"/>
        <v>2.2954458805049165</v>
      </c>
      <c r="BF40" s="140">
        <v>100</v>
      </c>
      <c r="BG40" s="141">
        <v>100</v>
      </c>
      <c r="BH40" s="142">
        <v>100</v>
      </c>
      <c r="BI40" s="140"/>
      <c r="BJ40" s="141"/>
      <c r="BK40" s="143"/>
      <c r="BL40" s="140"/>
      <c r="BM40" s="141"/>
      <c r="BN40" s="143"/>
      <c r="BO40" s="140"/>
      <c r="BP40" s="141"/>
      <c r="BQ40" s="143"/>
      <c r="BR40" s="141"/>
      <c r="BS40" s="141"/>
      <c r="BT40" s="141"/>
      <c r="BU40" s="141"/>
      <c r="BV40" s="141"/>
      <c r="BW40" s="141"/>
      <c r="BX40" s="134"/>
      <c r="BY40" s="141"/>
      <c r="BZ40" s="141">
        <v>13.8</v>
      </c>
      <c r="CA40" s="141"/>
      <c r="CB40" s="141">
        <v>15.5</v>
      </c>
      <c r="CC40" s="141">
        <v>15</v>
      </c>
      <c r="CD40" s="141"/>
      <c r="CE40" s="74">
        <v>13.4</v>
      </c>
      <c r="CF40" s="74">
        <v>12.5</v>
      </c>
      <c r="CG40" s="74"/>
      <c r="CH40" s="10">
        <v>10.9899414095574</v>
      </c>
      <c r="CI40" s="10">
        <v>10.761278961699601</v>
      </c>
      <c r="CJ40" s="10">
        <v>9.9025588211993991</v>
      </c>
      <c r="CK40" s="134">
        <f t="shared" si="5"/>
        <v>12.092296532076068</v>
      </c>
      <c r="CL40" s="141"/>
      <c r="CM40" s="141"/>
      <c r="CN40" s="141"/>
      <c r="CO40" s="141"/>
      <c r="CP40" s="141"/>
      <c r="CQ40" s="141"/>
      <c r="CR40" s="134"/>
      <c r="CS40" s="141"/>
      <c r="CT40" s="141"/>
      <c r="CU40" s="141"/>
      <c r="CV40" s="141"/>
      <c r="CW40" s="141"/>
      <c r="CX40" s="141"/>
      <c r="CY40" s="74"/>
      <c r="CZ40" s="74"/>
      <c r="DA40" s="74"/>
      <c r="DB40" s="74"/>
      <c r="DC40" s="74"/>
      <c r="DD40" s="74"/>
      <c r="DE40" s="134"/>
      <c r="DF40" s="140"/>
      <c r="DG40" s="143"/>
      <c r="DH40" s="140"/>
      <c r="DI40" s="144"/>
      <c r="DJ40" s="74"/>
      <c r="DK40" s="74"/>
      <c r="DL40" s="74"/>
      <c r="DM40" s="74"/>
      <c r="DN40" s="74"/>
      <c r="DO40" s="74"/>
      <c r="DP40" s="134"/>
      <c r="DQ40" s="141"/>
      <c r="DR40" s="141">
        <v>2.9</v>
      </c>
      <c r="DS40" s="141"/>
      <c r="DT40" s="141">
        <v>2.9</v>
      </c>
      <c r="DU40" s="141">
        <v>2.8</v>
      </c>
      <c r="DV40" s="141"/>
      <c r="DW40" s="74">
        <v>3</v>
      </c>
      <c r="DX40" s="74">
        <v>3.1</v>
      </c>
      <c r="DY40" s="74"/>
      <c r="DZ40" s="10">
        <v>2.8787211704541602</v>
      </c>
      <c r="EA40" s="10">
        <v>3.1468588478909498</v>
      </c>
      <c r="EB40" s="10">
        <v>3.4223243286065101</v>
      </c>
      <c r="EC40" s="134">
        <f t="shared" si="7"/>
        <v>3.0579840578252697</v>
      </c>
    </row>
    <row r="41" spans="1:133" x14ac:dyDescent="0.25">
      <c r="A41" s="74" t="s">
        <v>36</v>
      </c>
      <c r="B41" s="12">
        <v>622980</v>
      </c>
      <c r="C41" s="134">
        <v>2.89</v>
      </c>
      <c r="D41" s="135">
        <v>0.13</v>
      </c>
      <c r="E41" s="136">
        <v>2.1</v>
      </c>
      <c r="F41" s="15">
        <v>4659080</v>
      </c>
      <c r="G41" s="22">
        <f t="shared" si="12"/>
        <v>4.6590800000000003</v>
      </c>
      <c r="H41" s="137">
        <v>5489</v>
      </c>
      <c r="I41" s="138">
        <f t="shared" si="1"/>
        <v>5.4889999999999999</v>
      </c>
      <c r="J41" s="138">
        <v>8401</v>
      </c>
      <c r="K41" s="138">
        <f t="shared" si="2"/>
        <v>8.4009999999999998</v>
      </c>
      <c r="L41" s="74">
        <v>2.0766549751630801</v>
      </c>
      <c r="M41" s="74">
        <v>2.1692937365382101</v>
      </c>
      <c r="N41" s="74">
        <v>2.25032090830438</v>
      </c>
      <c r="O41" s="74">
        <v>2.36438396134271</v>
      </c>
      <c r="P41" s="74">
        <v>2.51603490635951</v>
      </c>
      <c r="Q41" s="74">
        <v>2.6780053373166202</v>
      </c>
      <c r="R41" s="74">
        <v>2.8591481992842001</v>
      </c>
      <c r="S41" s="74">
        <v>2.99195257109848</v>
      </c>
      <c r="T41" s="74">
        <v>2.9941446377062499</v>
      </c>
      <c r="U41" s="74">
        <v>2.8386510352141099</v>
      </c>
      <c r="V41" s="74">
        <v>2.5896010126400899</v>
      </c>
      <c r="W41" s="74">
        <v>2.3073440470120499</v>
      </c>
      <c r="X41" s="74">
        <v>2.08283335078462</v>
      </c>
      <c r="Y41" s="74">
        <v>1.96784352712815</v>
      </c>
      <c r="Z41" s="74">
        <v>1.9986926527808799</v>
      </c>
      <c r="AA41" s="74">
        <v>2.12414143581546</v>
      </c>
      <c r="AB41" s="74">
        <v>2.2661978585861302</v>
      </c>
      <c r="AC41" s="74">
        <v>2.3615209764155498</v>
      </c>
      <c r="AD41" s="74">
        <v>2.4080116436910899</v>
      </c>
      <c r="AE41" s="74">
        <v>2.38682406166537</v>
      </c>
      <c r="AF41" s="74">
        <v>2.3181457570154498</v>
      </c>
      <c r="AG41" s="74">
        <v>2.2519535271918398</v>
      </c>
      <c r="AH41" s="74">
        <v>2.19739168856252</v>
      </c>
      <c r="AI41" s="74">
        <v>2.1207886194661998</v>
      </c>
      <c r="AJ41" s="74">
        <v>2.02005747533698</v>
      </c>
      <c r="AK41" s="139">
        <f t="shared" si="3"/>
        <v>2.365597516096797</v>
      </c>
      <c r="AL41" s="56" t="s">
        <v>36</v>
      </c>
      <c r="AM41" s="11">
        <v>1.9088963817231199</v>
      </c>
      <c r="AN41" s="74">
        <v>1.7904528501882699</v>
      </c>
      <c r="AO41" s="74">
        <v>1.6919295686540401</v>
      </c>
      <c r="AP41" s="74">
        <v>1.6424998086803999</v>
      </c>
      <c r="AQ41" s="74">
        <v>1.6563135866107399</v>
      </c>
      <c r="AR41" s="74">
        <v>1.7137619389557099</v>
      </c>
      <c r="AS41" s="74">
        <v>1.7817313300914901</v>
      </c>
      <c r="AT41" s="74">
        <v>1.83799274586119</v>
      </c>
      <c r="AU41" s="74">
        <v>1.88642766482896</v>
      </c>
      <c r="AV41" s="74">
        <v>1.92024858698243</v>
      </c>
      <c r="AW41" s="74">
        <v>1.9423165971279801</v>
      </c>
      <c r="AX41" s="74">
        <v>1.9644302219629699</v>
      </c>
      <c r="AY41" s="74">
        <v>1.9365216750504901</v>
      </c>
      <c r="AZ41" s="74">
        <v>1.9545372584580101</v>
      </c>
      <c r="BA41" s="74">
        <v>1.9682833859084301</v>
      </c>
      <c r="BB41" s="10">
        <v>0.67777177431408997</v>
      </c>
      <c r="BC41" s="10">
        <v>1.06165488996168</v>
      </c>
      <c r="BD41" s="10">
        <v>1.39317323056446</v>
      </c>
      <c r="BE41" s="139">
        <f t="shared" si="4"/>
        <v>1.695296889070667</v>
      </c>
      <c r="BF41" s="140">
        <v>31.956</v>
      </c>
      <c r="BG41" s="141">
        <v>37.639000000000003</v>
      </c>
      <c r="BH41" s="142">
        <v>40.98</v>
      </c>
      <c r="BI41" s="140">
        <v>41.697174072265597</v>
      </c>
      <c r="BJ41" s="141">
        <v>42.290939331054702</v>
      </c>
      <c r="BK41" s="143">
        <v>43.2</v>
      </c>
      <c r="BL41" s="140">
        <v>54.1749458312988</v>
      </c>
      <c r="BM41" s="141">
        <v>53.721858978271499</v>
      </c>
      <c r="BN41" s="217">
        <v>53.149355666783997</v>
      </c>
      <c r="BO41" s="140">
        <v>4.1278805732727104</v>
      </c>
      <c r="BP41" s="141">
        <v>3.9872016906738299</v>
      </c>
      <c r="BQ41" s="143">
        <v>3.65486319187479</v>
      </c>
      <c r="BR41" s="141">
        <v>43.134</v>
      </c>
      <c r="BS41" s="141">
        <v>42.976999999999997</v>
      </c>
      <c r="BT41" s="141">
        <v>42.819000000000003</v>
      </c>
      <c r="BU41" s="141">
        <v>42.665999999999997</v>
      </c>
      <c r="BV41" s="141">
        <v>42.526000000000003</v>
      </c>
      <c r="BW41" s="141">
        <v>42.408999999999999</v>
      </c>
      <c r="BX41" s="134">
        <f t="shared" ref="BX41:BX53" si="13">AVERAGE(BR41:BW41)</f>
        <v>42.755166666666668</v>
      </c>
      <c r="BY41" s="141">
        <v>36.667000000000002</v>
      </c>
      <c r="BZ41" s="141">
        <v>36.185000000000002</v>
      </c>
      <c r="CA41" s="141">
        <v>35.753999999999998</v>
      </c>
      <c r="CB41" s="141">
        <v>35.380000000000003</v>
      </c>
      <c r="CC41" s="141">
        <v>35.055999999999997</v>
      </c>
      <c r="CD41" s="141">
        <v>34.767000000000003</v>
      </c>
      <c r="CE41" s="74">
        <v>34.348999999999997</v>
      </c>
      <c r="CF41" s="74">
        <v>34.076000000000001</v>
      </c>
      <c r="CG41" s="74">
        <v>33.774000000000001</v>
      </c>
      <c r="CH41" s="10">
        <v>36.113</v>
      </c>
      <c r="CI41" s="10">
        <v>35.700000000000003</v>
      </c>
      <c r="CJ41" s="10">
        <v>35.328000000000003</v>
      </c>
      <c r="CK41" s="134">
        <f t="shared" ref="CK41:CK72" si="14">AVERAGE(CC41:CJ41)</f>
        <v>34.895375000000001</v>
      </c>
      <c r="CL41" s="141">
        <v>5.9539999999999997</v>
      </c>
      <c r="CM41" s="141">
        <v>5.9539999999999997</v>
      </c>
      <c r="CN41" s="141">
        <v>5.9530000000000003</v>
      </c>
      <c r="CO41" s="141">
        <v>5.952</v>
      </c>
      <c r="CP41" s="141">
        <v>5.9509999999999996</v>
      </c>
      <c r="CQ41" s="141">
        <v>5.95</v>
      </c>
      <c r="CR41" s="134">
        <f t="shared" ref="CR41:CR53" si="15">AVERAGE(CL41:CQ41)</f>
        <v>5.9523333333333346</v>
      </c>
      <c r="CS41" s="141">
        <v>4.9969999999999999</v>
      </c>
      <c r="CT41" s="141">
        <v>4.9029999999999996</v>
      </c>
      <c r="CU41" s="141">
        <v>4.8090000000000002</v>
      </c>
      <c r="CV41" s="141">
        <v>4.7160000000000002</v>
      </c>
      <c r="CW41" s="141">
        <v>4.6260000000000003</v>
      </c>
      <c r="CX41" s="141">
        <v>4.5380000000000003</v>
      </c>
      <c r="CY41" s="74">
        <v>4.4509999999999996</v>
      </c>
      <c r="CZ41" s="74">
        <v>4.3680000000000003</v>
      </c>
      <c r="DA41" s="74">
        <v>4.2859999999999996</v>
      </c>
      <c r="DB41" s="10">
        <v>4.9400000000000004</v>
      </c>
      <c r="DC41" s="10">
        <v>4.8689999999999998</v>
      </c>
      <c r="DD41" s="10">
        <v>4.7960000000000003</v>
      </c>
      <c r="DE41" s="134">
        <f t="shared" ref="DE41:DE58" si="16">AVERAGE(CW41:DD41)</f>
        <v>4.6092500000000003</v>
      </c>
      <c r="DF41" s="140">
        <v>45.929585365853669</v>
      </c>
      <c r="DG41" s="143">
        <v>52.89</v>
      </c>
      <c r="DH41" s="140">
        <v>123</v>
      </c>
      <c r="DI41" s="144">
        <v>87.6</v>
      </c>
      <c r="DJ41" s="74">
        <v>22.69</v>
      </c>
      <c r="DK41" s="74">
        <v>22.018999999999998</v>
      </c>
      <c r="DL41" s="74">
        <v>21.343</v>
      </c>
      <c r="DM41" s="74">
        <v>20.675999999999998</v>
      </c>
      <c r="DN41" s="74">
        <v>20.033999999999999</v>
      </c>
      <c r="DO41" s="74">
        <v>19.433</v>
      </c>
      <c r="DP41" s="134">
        <f t="shared" ref="DP41:DP53" si="17">AVERAGE(DJ41:DO41)</f>
        <v>21.032499999999999</v>
      </c>
      <c r="DQ41" s="141">
        <v>18.010999999999999</v>
      </c>
      <c r="DR41" s="141">
        <v>17.577000000000002</v>
      </c>
      <c r="DS41" s="141">
        <v>17.119</v>
      </c>
      <c r="DT41" s="141">
        <v>16.649000000000001</v>
      </c>
      <c r="DU41" s="141">
        <v>16.18</v>
      </c>
      <c r="DV41" s="141">
        <v>15.724</v>
      </c>
      <c r="DW41" s="74">
        <v>15.467000000000001</v>
      </c>
      <c r="DX41" s="74">
        <v>14.994999999999999</v>
      </c>
      <c r="DY41" s="74">
        <v>14.532</v>
      </c>
      <c r="DZ41" s="10">
        <v>14.007999999999999</v>
      </c>
      <c r="EA41" s="10">
        <v>13.538</v>
      </c>
      <c r="EB41" s="10">
        <v>13.103999999999999</v>
      </c>
      <c r="EC41" s="134">
        <f t="shared" ref="EC41:EC72" si="18">AVERAGE(DU41:EB41)</f>
        <v>14.693499999999998</v>
      </c>
    </row>
    <row r="42" spans="1:133" x14ac:dyDescent="0.25">
      <c r="A42" s="74" t="s">
        <v>37</v>
      </c>
      <c r="B42" s="12">
        <v>1259200</v>
      </c>
      <c r="C42" s="134">
        <v>3.89</v>
      </c>
      <c r="D42" s="135">
        <v>0.03</v>
      </c>
      <c r="E42" s="136">
        <v>4.2</v>
      </c>
      <c r="F42" s="15">
        <v>14899994</v>
      </c>
      <c r="G42" s="22">
        <f t="shared" si="12"/>
        <v>14.899994</v>
      </c>
      <c r="H42" s="137">
        <v>18776</v>
      </c>
      <c r="I42" s="138">
        <f t="shared" si="1"/>
        <v>18.776</v>
      </c>
      <c r="J42" s="138">
        <v>34031</v>
      </c>
      <c r="K42" s="138">
        <f t="shared" si="2"/>
        <v>34.030999999999999</v>
      </c>
      <c r="L42" s="74">
        <v>2.18451103112755</v>
      </c>
      <c r="M42" s="74">
        <v>2.0386741772528501</v>
      </c>
      <c r="N42" s="74">
        <v>1.9386371031063501</v>
      </c>
      <c r="O42" s="74">
        <v>1.8997843903254401</v>
      </c>
      <c r="P42" s="74">
        <v>1.94233366064599</v>
      </c>
      <c r="Q42" s="74">
        <v>2.0448489764222999</v>
      </c>
      <c r="R42" s="74">
        <v>2.1518256088978802</v>
      </c>
      <c r="S42" s="74">
        <v>2.2531049379675201</v>
      </c>
      <c r="T42" s="74">
        <v>2.3858023364576302</v>
      </c>
      <c r="U42" s="74">
        <v>2.5510502361949001</v>
      </c>
      <c r="V42" s="74">
        <v>2.7306842437310901</v>
      </c>
      <c r="W42" s="74">
        <v>2.9210520038986498</v>
      </c>
      <c r="X42" s="74">
        <v>3.08649608861215</v>
      </c>
      <c r="Y42" s="74">
        <v>3.1889002267680402</v>
      </c>
      <c r="Z42" s="74">
        <v>3.2143491368955899</v>
      </c>
      <c r="AA42" s="74">
        <v>3.1914577654636802</v>
      </c>
      <c r="AB42" s="74">
        <v>3.1585545389353999</v>
      </c>
      <c r="AC42" s="74">
        <v>3.1469347732899502</v>
      </c>
      <c r="AD42" s="74">
        <v>3.1596359246103898</v>
      </c>
      <c r="AE42" s="74">
        <v>3.2055934244608202</v>
      </c>
      <c r="AF42" s="74">
        <v>3.2736293041235101</v>
      </c>
      <c r="AG42" s="74">
        <v>3.32460642069461</v>
      </c>
      <c r="AH42" s="74">
        <v>3.3658706865655601</v>
      </c>
      <c r="AI42" s="74">
        <v>3.4369302058756102</v>
      </c>
      <c r="AJ42" s="74">
        <v>3.5430575863608298</v>
      </c>
      <c r="AK42" s="139">
        <f t="shared" si="3"/>
        <v>2.7735329915473717</v>
      </c>
      <c r="AL42" s="56" t="s">
        <v>37</v>
      </c>
      <c r="AM42" s="11">
        <v>3.6590328849026998</v>
      </c>
      <c r="AN42" s="74">
        <v>3.7797279641136998</v>
      </c>
      <c r="AO42" s="74">
        <v>3.8574749593587199</v>
      </c>
      <c r="AP42" s="74">
        <v>3.84554190337915</v>
      </c>
      <c r="AQ42" s="74">
        <v>3.72919676885514</v>
      </c>
      <c r="AR42" s="74">
        <v>3.5511759474181801</v>
      </c>
      <c r="AS42" s="74">
        <v>3.3620077696953001</v>
      </c>
      <c r="AT42" s="74">
        <v>3.2071627724735299</v>
      </c>
      <c r="AU42" s="74">
        <v>3.0958706534901999</v>
      </c>
      <c r="AV42" s="74">
        <v>3.0419068438605299</v>
      </c>
      <c r="AW42" s="74">
        <v>3.0268584440550201</v>
      </c>
      <c r="AX42" s="74">
        <v>3.01908352619908</v>
      </c>
      <c r="AY42" s="74">
        <v>3.33406897340631</v>
      </c>
      <c r="AZ42" s="74">
        <v>3.3282433948383501</v>
      </c>
      <c r="BA42" s="74">
        <v>3.3015950889173</v>
      </c>
      <c r="BB42" s="10">
        <v>3.1909402723936902</v>
      </c>
      <c r="BC42" s="10">
        <v>3.11409244065461</v>
      </c>
      <c r="BD42" s="10">
        <v>3.0490425032905502</v>
      </c>
      <c r="BE42" s="139">
        <f t="shared" si="4"/>
        <v>3.3431758956705511</v>
      </c>
      <c r="BF42" s="140">
        <v>15.566000000000001</v>
      </c>
      <c r="BG42" s="141">
        <v>21.533999999999999</v>
      </c>
      <c r="BH42" s="142">
        <v>22.86</v>
      </c>
      <c r="BI42" s="140">
        <v>43.668376922607401</v>
      </c>
      <c r="BJ42" s="141">
        <v>48.9717407226563</v>
      </c>
      <c r="BK42" s="143">
        <v>47.14</v>
      </c>
      <c r="BL42" s="140">
        <v>52.712589263916001</v>
      </c>
      <c r="BM42" s="141">
        <v>48.182365417480497</v>
      </c>
      <c r="BN42" s="217">
        <v>50.3715571966002</v>
      </c>
      <c r="BO42" s="140">
        <v>3.6190299987793</v>
      </c>
      <c r="BP42" s="141">
        <v>2.8458945751190199</v>
      </c>
      <c r="BQ42" s="143">
        <v>2.4858332157717702</v>
      </c>
      <c r="BR42" s="141">
        <v>46.886000000000003</v>
      </c>
      <c r="BS42" s="141">
        <v>47.320999999999998</v>
      </c>
      <c r="BT42" s="141">
        <v>47.756</v>
      </c>
      <c r="BU42" s="141">
        <v>48.164999999999999</v>
      </c>
      <c r="BV42" s="141">
        <v>48.531999999999996</v>
      </c>
      <c r="BW42" s="141">
        <v>48.844000000000001</v>
      </c>
      <c r="BX42" s="134">
        <f t="shared" si="13"/>
        <v>47.917333333333325</v>
      </c>
      <c r="BY42" s="141">
        <v>49.332999999999998</v>
      </c>
      <c r="BZ42" s="141">
        <v>48.918999999999997</v>
      </c>
      <c r="CA42" s="141">
        <v>48.469000000000001</v>
      </c>
      <c r="CB42" s="141">
        <v>47.987000000000002</v>
      </c>
      <c r="CC42" s="141">
        <v>47.481000000000002</v>
      </c>
      <c r="CD42" s="141">
        <v>46.957000000000001</v>
      </c>
      <c r="CE42" s="74">
        <v>46.238</v>
      </c>
      <c r="CF42" s="74">
        <v>45.744999999999997</v>
      </c>
      <c r="CG42" s="74">
        <v>45.264000000000003</v>
      </c>
      <c r="CH42" s="10">
        <v>43.863999999999997</v>
      </c>
      <c r="CI42" s="10">
        <v>43.331000000000003</v>
      </c>
      <c r="CJ42" s="10">
        <v>42.802999999999997</v>
      </c>
      <c r="CK42" s="134">
        <f t="shared" si="14"/>
        <v>45.210374999999999</v>
      </c>
      <c r="CL42" s="141">
        <v>6.5279999999999996</v>
      </c>
      <c r="CM42" s="141">
        <v>6.5819999999999999</v>
      </c>
      <c r="CN42" s="141">
        <v>6.6360000000000001</v>
      </c>
      <c r="CO42" s="141">
        <v>6.6879999999999997</v>
      </c>
      <c r="CP42" s="141">
        <v>6.7359999999999998</v>
      </c>
      <c r="CQ42" s="141">
        <v>6.78</v>
      </c>
      <c r="CR42" s="134">
        <f t="shared" si="15"/>
        <v>6.6583333333333323</v>
      </c>
      <c r="CS42" s="141">
        <v>6.992</v>
      </c>
      <c r="CT42" s="141">
        <v>6.9020000000000001</v>
      </c>
      <c r="CU42" s="141">
        <v>6.8049999999999997</v>
      </c>
      <c r="CV42" s="141">
        <v>6.702</v>
      </c>
      <c r="CW42" s="141">
        <v>6.5960000000000001</v>
      </c>
      <c r="CX42" s="141">
        <v>6.4859999999999998</v>
      </c>
      <c r="CY42" s="74">
        <v>6.3739999999999997</v>
      </c>
      <c r="CZ42" s="74">
        <v>6.2640000000000002</v>
      </c>
      <c r="DA42" s="74">
        <v>6.1559999999999997</v>
      </c>
      <c r="DB42" s="10">
        <v>6.05</v>
      </c>
      <c r="DC42" s="10">
        <v>5.9470000000000001</v>
      </c>
      <c r="DD42" s="10">
        <v>5.8460000000000001</v>
      </c>
      <c r="DE42" s="134">
        <f t="shared" si="16"/>
        <v>6.2148749999999993</v>
      </c>
      <c r="DF42" s="140">
        <v>43.295000000000002</v>
      </c>
      <c r="DG42" s="143">
        <v>53.207999999999998</v>
      </c>
      <c r="DH42" s="140">
        <v>129.4</v>
      </c>
      <c r="DI42" s="144">
        <v>73.400000000000006</v>
      </c>
      <c r="DJ42" s="74">
        <v>23.407</v>
      </c>
      <c r="DK42" s="74">
        <v>23.071999999999999</v>
      </c>
      <c r="DL42" s="74">
        <v>22.757999999999999</v>
      </c>
      <c r="DM42" s="74">
        <v>22.472999999999999</v>
      </c>
      <c r="DN42" s="74">
        <v>22.22</v>
      </c>
      <c r="DO42" s="74">
        <v>21.992999999999999</v>
      </c>
      <c r="DP42" s="134">
        <f t="shared" si="17"/>
        <v>22.653833333333335</v>
      </c>
      <c r="DQ42" s="141">
        <v>16.879000000000001</v>
      </c>
      <c r="DR42" s="141">
        <v>16.545999999999999</v>
      </c>
      <c r="DS42" s="141">
        <v>16.189</v>
      </c>
      <c r="DT42" s="141">
        <v>15.815</v>
      </c>
      <c r="DU42" s="141">
        <v>15.430999999999999</v>
      </c>
      <c r="DV42" s="141">
        <v>15.045999999999999</v>
      </c>
      <c r="DW42" s="74">
        <v>14.705</v>
      </c>
      <c r="DX42" s="74">
        <v>14.367000000000001</v>
      </c>
      <c r="DY42" s="74">
        <v>14.065</v>
      </c>
      <c r="DZ42" s="10">
        <v>13.217000000000001</v>
      </c>
      <c r="EA42" s="10">
        <v>12.952999999999999</v>
      </c>
      <c r="EB42" s="10">
        <v>12.712</v>
      </c>
      <c r="EC42" s="134">
        <f t="shared" si="18"/>
        <v>14.061999999999999</v>
      </c>
    </row>
    <row r="43" spans="1:133" x14ac:dyDescent="0.25">
      <c r="A43" s="74" t="s">
        <v>38</v>
      </c>
      <c r="B43" s="12">
        <v>198</v>
      </c>
      <c r="C43" s="134">
        <v>19.7</v>
      </c>
      <c r="D43" s="135"/>
      <c r="E43" s="136"/>
      <c r="F43" s="15">
        <v>165314</v>
      </c>
      <c r="G43" s="22">
        <f t="shared" si="12"/>
        <v>0.16531399999999999</v>
      </c>
      <c r="H43" s="137">
        <v>171</v>
      </c>
      <c r="I43" s="138">
        <f t="shared" si="1"/>
        <v>0.17100000000000001</v>
      </c>
      <c r="J43" s="138">
        <v>199</v>
      </c>
      <c r="K43" s="138">
        <f t="shared" si="2"/>
        <v>0.19900000000000001</v>
      </c>
      <c r="L43" s="74">
        <v>0.58469723928146</v>
      </c>
      <c r="M43" s="74">
        <v>0.38606885863123602</v>
      </c>
      <c r="N43" s="74">
        <v>0.223537653690071</v>
      </c>
      <c r="O43" s="74">
        <v>0.16026148042480801</v>
      </c>
      <c r="P43" s="74">
        <v>0.23521305456385799</v>
      </c>
      <c r="Q43" s="74">
        <v>0.405616658840808</v>
      </c>
      <c r="R43" s="74">
        <v>0.60264333772385603</v>
      </c>
      <c r="S43" s="74">
        <v>0.76842958948450801</v>
      </c>
      <c r="T43" s="74">
        <v>0.89990306350275995</v>
      </c>
      <c r="U43" s="74">
        <v>0.98100623996529501</v>
      </c>
      <c r="V43" s="74">
        <v>1.01632769050362</v>
      </c>
      <c r="W43" s="74">
        <v>1.0578805199169099</v>
      </c>
      <c r="X43" s="74">
        <v>1.0950933691321201</v>
      </c>
      <c r="Y43" s="74">
        <v>1.0694822237947099</v>
      </c>
      <c r="Z43" s="74">
        <v>0.96646942244412204</v>
      </c>
      <c r="AA43" s="74">
        <v>0.81443149416857796</v>
      </c>
      <c r="AB43" s="74">
        <v>0.63705541117070996</v>
      </c>
      <c r="AC43" s="74">
        <v>0.48621434211431602</v>
      </c>
      <c r="AD43" s="74">
        <v>0.395678922295709</v>
      </c>
      <c r="AE43" s="74">
        <v>0.395514299175656</v>
      </c>
      <c r="AF43" s="74">
        <v>0.46062188749203498</v>
      </c>
      <c r="AG43" s="74">
        <v>0.54139884805347605</v>
      </c>
      <c r="AH43" s="74">
        <v>0.60370320441914704</v>
      </c>
      <c r="AI43" s="74">
        <v>0.656686515329447</v>
      </c>
      <c r="AJ43" s="74">
        <v>0.68829662495141697</v>
      </c>
      <c r="AK43" s="139">
        <f t="shared" si="3"/>
        <v>0.64528927804282532</v>
      </c>
      <c r="AL43" s="56" t="s">
        <v>38</v>
      </c>
      <c r="AM43" s="11">
        <v>0.70376496158973101</v>
      </c>
      <c r="AN43" s="74">
        <v>0.71954324194447505</v>
      </c>
      <c r="AO43" s="74">
        <v>0.73759841170129103</v>
      </c>
      <c r="AP43" s="74">
        <v>0.74666872724690503</v>
      </c>
      <c r="AQ43" s="74">
        <v>0.74374632270155205</v>
      </c>
      <c r="AR43" s="74">
        <v>0.73112674123996002</v>
      </c>
      <c r="AS43" s="74">
        <v>0.71552497044977204</v>
      </c>
      <c r="AT43" s="74">
        <v>0.699579324059173</v>
      </c>
      <c r="AU43" s="74">
        <v>0.67314161790652105</v>
      </c>
      <c r="AV43" s="74">
        <v>0.63963472422704404</v>
      </c>
      <c r="AW43" s="74">
        <v>0.599216463335702</v>
      </c>
      <c r="AX43" s="74">
        <v>0.55575668558402802</v>
      </c>
      <c r="AY43" s="74">
        <v>0.52637424417022305</v>
      </c>
      <c r="AZ43" s="74">
        <v>0.49586776268242</v>
      </c>
      <c r="BA43" s="74">
        <v>0.479304420081339</v>
      </c>
      <c r="BB43" s="10">
        <v>0.48297296134256101</v>
      </c>
      <c r="BC43" s="10">
        <v>0.47700509880194297</v>
      </c>
      <c r="BD43" s="10">
        <v>0.46869164636119998</v>
      </c>
      <c r="BE43" s="139">
        <f t="shared" si="4"/>
        <v>0.6171619625785949</v>
      </c>
      <c r="BF43" s="140">
        <v>34.183</v>
      </c>
      <c r="BG43" s="141">
        <v>30.465</v>
      </c>
      <c r="BH43" s="142">
        <v>30.91</v>
      </c>
      <c r="BI43" s="140">
        <v>20.190322875976602</v>
      </c>
      <c r="BJ43" s="141">
        <v>17.178012847900401</v>
      </c>
      <c r="BK43" s="143">
        <v>14.54</v>
      </c>
      <c r="BL43" s="140">
        <v>65.431076049804702</v>
      </c>
      <c r="BM43" s="141">
        <v>68.496887207031307</v>
      </c>
      <c r="BN43" s="217">
        <v>67.444983485972202</v>
      </c>
      <c r="BO43" s="140">
        <v>14.378603935241699</v>
      </c>
      <c r="BP43" s="141">
        <v>14.325097084045399</v>
      </c>
      <c r="BQ43" s="143">
        <v>18.014203273769901</v>
      </c>
      <c r="BR43" s="141">
        <v>14.785</v>
      </c>
      <c r="BS43" s="141">
        <v>14.273</v>
      </c>
      <c r="BT43" s="141">
        <v>13.766999999999999</v>
      </c>
      <c r="BU43" s="141">
        <v>13.285</v>
      </c>
      <c r="BV43" s="141">
        <v>12.846</v>
      </c>
      <c r="BW43" s="141">
        <v>12.465999999999999</v>
      </c>
      <c r="BX43" s="134">
        <f t="shared" si="13"/>
        <v>13.570333333333332</v>
      </c>
      <c r="BY43" s="141">
        <v>10.164</v>
      </c>
      <c r="BZ43" s="141">
        <v>10.038</v>
      </c>
      <c r="CA43" s="141">
        <v>9.9250000000000007</v>
      </c>
      <c r="CB43" s="141">
        <v>9.8239999999999998</v>
      </c>
      <c r="CC43" s="141">
        <v>9.7349999999999994</v>
      </c>
      <c r="CD43" s="141">
        <v>9.657</v>
      </c>
      <c r="CE43" s="74">
        <v>9.5830000000000002</v>
      </c>
      <c r="CF43" s="74">
        <v>9.52</v>
      </c>
      <c r="CG43" s="74">
        <v>9.4629999999999992</v>
      </c>
      <c r="CH43" s="10">
        <v>9.3879999999999999</v>
      </c>
      <c r="CI43" s="10">
        <v>9.3320000000000007</v>
      </c>
      <c r="CJ43" s="10">
        <v>9.282</v>
      </c>
      <c r="CK43" s="134">
        <f t="shared" si="14"/>
        <v>9.4949999999999992</v>
      </c>
      <c r="CL43" s="141">
        <v>2.121</v>
      </c>
      <c r="CM43" s="141">
        <v>2.0190000000000001</v>
      </c>
      <c r="CN43" s="141">
        <v>1.9179999999999999</v>
      </c>
      <c r="CO43" s="141">
        <v>1.8220000000000001</v>
      </c>
      <c r="CP43" s="141">
        <v>1.7350000000000001</v>
      </c>
      <c r="CQ43" s="141">
        <v>1.659</v>
      </c>
      <c r="CR43" s="134">
        <f t="shared" si="15"/>
        <v>1.8790000000000002</v>
      </c>
      <c r="CS43" s="141">
        <v>1.417</v>
      </c>
      <c r="CT43" s="141">
        <v>1.42</v>
      </c>
      <c r="CU43" s="141">
        <v>1.4239999999999999</v>
      </c>
      <c r="CV43" s="141">
        <v>1.43</v>
      </c>
      <c r="CW43" s="141">
        <v>1.4359999999999999</v>
      </c>
      <c r="CX43" s="141">
        <v>1.444</v>
      </c>
      <c r="CY43" s="74">
        <v>1.4510000000000001</v>
      </c>
      <c r="CZ43" s="74">
        <v>1.4590000000000001</v>
      </c>
      <c r="DA43" s="74">
        <v>1.466</v>
      </c>
      <c r="DB43" s="10">
        <v>1.472</v>
      </c>
      <c r="DC43" s="10">
        <v>1.478</v>
      </c>
      <c r="DD43" s="10">
        <v>1.4830000000000001</v>
      </c>
      <c r="DE43" s="134">
        <f t="shared" si="16"/>
        <v>1.461125</v>
      </c>
      <c r="DF43" s="140">
        <v>72.324609756097558</v>
      </c>
      <c r="DG43" s="143">
        <v>81.254999999999995</v>
      </c>
      <c r="DH43" s="140"/>
      <c r="DI43" s="144"/>
      <c r="DJ43" s="74">
        <v>11.978</v>
      </c>
      <c r="DK43" s="74">
        <v>11.951000000000001</v>
      </c>
      <c r="DL43" s="74">
        <v>11.925000000000001</v>
      </c>
      <c r="DM43" s="74">
        <v>11.896000000000001</v>
      </c>
      <c r="DN43" s="74">
        <v>11.863</v>
      </c>
      <c r="DO43" s="74">
        <v>11.821999999999999</v>
      </c>
      <c r="DP43" s="134">
        <f t="shared" si="17"/>
        <v>11.905833333333334</v>
      </c>
      <c r="DQ43" s="141">
        <v>9.0779999999999994</v>
      </c>
      <c r="DR43" s="141">
        <v>9.0410000000000004</v>
      </c>
      <c r="DS43" s="141">
        <v>9.0229999999999997</v>
      </c>
      <c r="DT43" s="141">
        <v>9.0220000000000002</v>
      </c>
      <c r="DU43" s="141">
        <v>9.0340000000000007</v>
      </c>
      <c r="DV43" s="141">
        <v>9.0549999999999997</v>
      </c>
      <c r="DW43" s="74">
        <v>8.9640000000000004</v>
      </c>
      <c r="DX43" s="74">
        <v>8.9920000000000009</v>
      </c>
      <c r="DY43" s="74">
        <v>9.0210000000000008</v>
      </c>
      <c r="DZ43" s="10">
        <v>8.9659999999999993</v>
      </c>
      <c r="EA43" s="10">
        <v>8.9979999999999993</v>
      </c>
      <c r="EB43" s="10">
        <v>9.032</v>
      </c>
      <c r="EC43" s="134">
        <f t="shared" si="18"/>
        <v>9.0077499999999997</v>
      </c>
    </row>
    <row r="44" spans="1:133" x14ac:dyDescent="0.25">
      <c r="A44" s="74" t="s">
        <v>39</v>
      </c>
      <c r="B44" s="12">
        <v>743532</v>
      </c>
      <c r="C44" s="134">
        <v>1.71</v>
      </c>
      <c r="D44" s="135">
        <v>0.61</v>
      </c>
      <c r="E44" s="136">
        <v>10.4</v>
      </c>
      <c r="F44" s="15">
        <v>18054726</v>
      </c>
      <c r="G44" s="22">
        <f t="shared" si="12"/>
        <v>18.054725999999999</v>
      </c>
      <c r="H44" s="137">
        <v>19099</v>
      </c>
      <c r="I44" s="138">
        <f t="shared" si="1"/>
        <v>19.099</v>
      </c>
      <c r="J44" s="138">
        <v>20319</v>
      </c>
      <c r="K44" s="138">
        <f t="shared" si="2"/>
        <v>20.318999999999999</v>
      </c>
      <c r="L44" s="74">
        <v>1.54795769099039</v>
      </c>
      <c r="M44" s="74">
        <v>1.4659018022589001</v>
      </c>
      <c r="N44" s="74">
        <v>1.4017771216994099</v>
      </c>
      <c r="O44" s="74">
        <v>1.37530224337433</v>
      </c>
      <c r="P44" s="74">
        <v>1.39609416414222</v>
      </c>
      <c r="Q44" s="74">
        <v>1.4498673319570199</v>
      </c>
      <c r="R44" s="74">
        <v>1.51481888332564</v>
      </c>
      <c r="S44" s="74">
        <v>1.5720240915254799</v>
      </c>
      <c r="T44" s="74">
        <v>1.6188681947885699</v>
      </c>
      <c r="U44" s="74">
        <v>1.64844817526195</v>
      </c>
      <c r="V44" s="74">
        <v>1.66556029553692</v>
      </c>
      <c r="W44" s="74">
        <v>1.67427637403915</v>
      </c>
      <c r="X44" s="74">
        <v>1.68535314790793</v>
      </c>
      <c r="Y44" s="74">
        <v>1.7060548800286299</v>
      </c>
      <c r="Z44" s="74">
        <v>1.7401627628851799</v>
      </c>
      <c r="AA44" s="74">
        <v>1.77823611326473</v>
      </c>
      <c r="AB44" s="74">
        <v>1.8188900977203</v>
      </c>
      <c r="AC44" s="74">
        <v>1.8408601340886099</v>
      </c>
      <c r="AD44" s="74">
        <v>1.8210822972085099</v>
      </c>
      <c r="AE44" s="74">
        <v>1.74948246653631</v>
      </c>
      <c r="AF44" s="74">
        <v>1.64345402658658</v>
      </c>
      <c r="AG44" s="74">
        <v>1.5271875892248501</v>
      </c>
      <c r="AH44" s="74">
        <v>1.42299037764237</v>
      </c>
      <c r="AI44" s="74">
        <v>1.3354807805809099</v>
      </c>
      <c r="AJ44" s="74">
        <v>1.2731884696286</v>
      </c>
      <c r="AK44" s="139">
        <f t="shared" si="3"/>
        <v>1.5869327804881397</v>
      </c>
      <c r="AL44" s="56" t="s">
        <v>39</v>
      </c>
      <c r="AM44" s="11">
        <v>1.2296143281871601</v>
      </c>
      <c r="AN44" s="74">
        <v>1.18923918698866</v>
      </c>
      <c r="AO44" s="74">
        <v>1.1458473239447</v>
      </c>
      <c r="AP44" s="74">
        <v>1.10725634457203</v>
      </c>
      <c r="AQ44" s="74">
        <v>1.0731575566439</v>
      </c>
      <c r="AR44" s="74">
        <v>1.0429433866781801</v>
      </c>
      <c r="AS44" s="74">
        <v>1.01565688362296</v>
      </c>
      <c r="AT44" s="74">
        <v>0.99093391666609199</v>
      </c>
      <c r="AU44" s="74">
        <v>0.96891284456633997</v>
      </c>
      <c r="AV44" s="74">
        <v>0.94933399579162603</v>
      </c>
      <c r="AW44" s="74">
        <v>0.931579124826456</v>
      </c>
      <c r="AX44" s="74">
        <v>0.91522762883133402</v>
      </c>
      <c r="AY44" s="74">
        <v>1.0820192051578601</v>
      </c>
      <c r="AZ44" s="74">
        <v>1.0719388358219699</v>
      </c>
      <c r="BA44" s="74">
        <v>1.0572935806956201</v>
      </c>
      <c r="BB44" s="10">
        <v>0.841711121116545</v>
      </c>
      <c r="BC44" s="10">
        <v>0.82457972565675297</v>
      </c>
      <c r="BD44" s="10">
        <v>0.80619981277957198</v>
      </c>
      <c r="BE44" s="139">
        <f t="shared" si="4"/>
        <v>1.0008135573153292</v>
      </c>
      <c r="BF44" s="140">
        <v>78.385999999999996</v>
      </c>
      <c r="BG44" s="141">
        <v>85.945999999999998</v>
      </c>
      <c r="BH44" s="142">
        <v>87.49</v>
      </c>
      <c r="BI44" s="140">
        <v>37.011539459228501</v>
      </c>
      <c r="BJ44" s="141">
        <v>27.782718658447301</v>
      </c>
      <c r="BK44" s="143">
        <v>20.32</v>
      </c>
      <c r="BL44" s="140">
        <v>57.648014068603501</v>
      </c>
      <c r="BM44" s="141">
        <v>64.971267700195298</v>
      </c>
      <c r="BN44" s="217">
        <v>68.596770729170899</v>
      </c>
      <c r="BO44" s="140">
        <v>5.3404464721679696</v>
      </c>
      <c r="BP44" s="141">
        <v>7.2460131645202601</v>
      </c>
      <c r="BQ44" s="143">
        <v>11.0865265969697</v>
      </c>
      <c r="BR44" s="141">
        <v>29.18</v>
      </c>
      <c r="BS44" s="141">
        <v>28.315999999999999</v>
      </c>
      <c r="BT44" s="141">
        <v>27.454000000000001</v>
      </c>
      <c r="BU44" s="141">
        <v>26.567</v>
      </c>
      <c r="BV44" s="141">
        <v>25.67</v>
      </c>
      <c r="BW44" s="141">
        <v>24.811</v>
      </c>
      <c r="BX44" s="134">
        <f t="shared" si="13"/>
        <v>26.99966666666667</v>
      </c>
      <c r="BY44" s="141">
        <v>14.922000000000001</v>
      </c>
      <c r="BZ44" s="141">
        <v>14.757999999999999</v>
      </c>
      <c r="CA44" s="141">
        <v>14.609</v>
      </c>
      <c r="CB44" s="141">
        <v>14.468</v>
      </c>
      <c r="CC44" s="141">
        <v>14.329000000000001</v>
      </c>
      <c r="CD44" s="141">
        <v>14.191000000000001</v>
      </c>
      <c r="CE44" s="74">
        <v>13.566000000000001</v>
      </c>
      <c r="CF44" s="74">
        <v>13.385</v>
      </c>
      <c r="CG44" s="74">
        <v>13.212999999999999</v>
      </c>
      <c r="CH44" s="10">
        <v>13.436999999999999</v>
      </c>
      <c r="CI44" s="10">
        <v>13.281000000000001</v>
      </c>
      <c r="CJ44" s="10">
        <v>13.135</v>
      </c>
      <c r="CK44" s="134">
        <f t="shared" si="14"/>
        <v>13.567125000000001</v>
      </c>
      <c r="CL44" s="141">
        <v>4.0229999999999997</v>
      </c>
      <c r="CM44" s="141">
        <v>3.851</v>
      </c>
      <c r="CN44" s="141">
        <v>3.6789999999999998</v>
      </c>
      <c r="CO44" s="141">
        <v>3.504</v>
      </c>
      <c r="CP44" s="141">
        <v>3.33</v>
      </c>
      <c r="CQ44" s="141">
        <v>3.1629999999999998</v>
      </c>
      <c r="CR44" s="134">
        <f t="shared" si="15"/>
        <v>3.5916666666666668</v>
      </c>
      <c r="CS44" s="141">
        <v>1.92</v>
      </c>
      <c r="CT44" s="141">
        <v>1.903</v>
      </c>
      <c r="CU44" s="141">
        <v>1.8879999999999999</v>
      </c>
      <c r="CV44" s="141">
        <v>1.873</v>
      </c>
      <c r="CW44" s="141">
        <v>1.8580000000000001</v>
      </c>
      <c r="CX44" s="141">
        <v>1.8440000000000001</v>
      </c>
      <c r="CY44" s="74">
        <v>1.7889999999999999</v>
      </c>
      <c r="CZ44" s="74">
        <v>1.774</v>
      </c>
      <c r="DA44" s="74">
        <v>1.7609999999999999</v>
      </c>
      <c r="DB44" s="10">
        <v>1.7849999999999999</v>
      </c>
      <c r="DC44" s="10">
        <v>1.774</v>
      </c>
      <c r="DD44" s="10">
        <v>1.766</v>
      </c>
      <c r="DE44" s="134">
        <f t="shared" si="16"/>
        <v>1.7938750000000001</v>
      </c>
      <c r="DF44" s="140">
        <v>65.322804878048771</v>
      </c>
      <c r="DG44" s="143">
        <v>79.731999999999999</v>
      </c>
      <c r="DH44" s="140">
        <v>55.9</v>
      </c>
      <c r="DI44" s="144">
        <v>6.3</v>
      </c>
      <c r="DJ44" s="74">
        <v>9.52</v>
      </c>
      <c r="DK44" s="74">
        <v>9.2110000000000003</v>
      </c>
      <c r="DL44" s="74">
        <v>8.9079999999999995</v>
      </c>
      <c r="DM44" s="74">
        <v>8.6069999999999993</v>
      </c>
      <c r="DN44" s="74">
        <v>8.3089999999999993</v>
      </c>
      <c r="DO44" s="74">
        <v>8.0139999999999993</v>
      </c>
      <c r="DP44" s="134">
        <f t="shared" si="17"/>
        <v>8.7614999999999998</v>
      </c>
      <c r="DQ44" s="141">
        <v>5.2270000000000003</v>
      </c>
      <c r="DR44" s="141">
        <v>5.2969999999999997</v>
      </c>
      <c r="DS44" s="141">
        <v>5.359</v>
      </c>
      <c r="DT44" s="141">
        <v>5.4109999999999996</v>
      </c>
      <c r="DU44" s="141">
        <v>5.4509999999999996</v>
      </c>
      <c r="DV44" s="141">
        <v>5.4829999999999997</v>
      </c>
      <c r="DW44" s="74">
        <v>5.0960000000000001</v>
      </c>
      <c r="DX44" s="74">
        <v>5.1050000000000004</v>
      </c>
      <c r="DY44" s="74">
        <v>5.1180000000000003</v>
      </c>
      <c r="DZ44" s="10">
        <v>6.0659999999999998</v>
      </c>
      <c r="EA44" s="10">
        <v>6.1150000000000002</v>
      </c>
      <c r="EB44" s="10">
        <v>6.1639999999999997</v>
      </c>
      <c r="EC44" s="134">
        <f t="shared" si="18"/>
        <v>5.5747500000000008</v>
      </c>
    </row>
    <row r="45" spans="1:133" x14ac:dyDescent="0.25">
      <c r="A45" s="74" t="s">
        <v>40</v>
      </c>
      <c r="B45" s="12">
        <v>9388210</v>
      </c>
      <c r="C45" s="134">
        <v>12.66</v>
      </c>
      <c r="D45" s="135">
        <v>1.7</v>
      </c>
      <c r="E45" s="136">
        <v>927.8</v>
      </c>
      <c r="F45" s="15">
        <v>1386395000</v>
      </c>
      <c r="G45" s="22">
        <f t="shared" si="12"/>
        <v>1386.395</v>
      </c>
      <c r="H45" s="137">
        <v>1438836</v>
      </c>
      <c r="I45" s="138">
        <f t="shared" si="1"/>
        <v>1438.836</v>
      </c>
      <c r="J45" s="138">
        <v>1335573</v>
      </c>
      <c r="K45" s="138">
        <f t="shared" si="2"/>
        <v>1335.5730000000001</v>
      </c>
      <c r="L45" s="74">
        <v>1.76639178162482</v>
      </c>
      <c r="M45" s="74">
        <v>1.5473379728766501</v>
      </c>
      <c r="N45" s="74">
        <v>1.3627794757067799</v>
      </c>
      <c r="O45" s="74">
        <v>1.33818233834084</v>
      </c>
      <c r="P45" s="74">
        <v>1.33392795351687</v>
      </c>
      <c r="Q45" s="74">
        <v>1.25422105193987</v>
      </c>
      <c r="R45" s="74">
        <v>1.2809523442925199</v>
      </c>
      <c r="S45" s="74">
        <v>1.4726747601658099</v>
      </c>
      <c r="T45" s="74">
        <v>1.4449496950092</v>
      </c>
      <c r="U45" s="74">
        <v>1.3120687611377899</v>
      </c>
      <c r="V45" s="74">
        <v>1.3616991182536899</v>
      </c>
      <c r="W45" s="74">
        <v>1.4873989291490299</v>
      </c>
      <c r="X45" s="74">
        <v>1.6036050865575999</v>
      </c>
      <c r="Y45" s="74">
        <v>1.61007108578698</v>
      </c>
      <c r="Z45" s="74">
        <v>1.53316999599862</v>
      </c>
      <c r="AA45" s="74">
        <v>1.4673032108792801</v>
      </c>
      <c r="AB45" s="74">
        <v>1.3644340084034901</v>
      </c>
      <c r="AC45" s="74">
        <v>1.2255362283361999</v>
      </c>
      <c r="AD45" s="74">
        <v>1.1496194308346499</v>
      </c>
      <c r="AE45" s="74">
        <v>1.1302606321559101</v>
      </c>
      <c r="AF45" s="74">
        <v>1.08650915088974</v>
      </c>
      <c r="AG45" s="74">
        <v>1.0481415141216499</v>
      </c>
      <c r="AH45" s="74">
        <v>1.0234500241987901</v>
      </c>
      <c r="AI45" s="74">
        <v>0.95955040629815103</v>
      </c>
      <c r="AJ45" s="74">
        <v>0.86585139299327896</v>
      </c>
      <c r="AK45" s="139">
        <f t="shared" si="3"/>
        <v>1.3212034539787283</v>
      </c>
      <c r="AL45" s="56" t="s">
        <v>40</v>
      </c>
      <c r="AM45" s="11">
        <v>0.78795659295399201</v>
      </c>
      <c r="AN45" s="74">
        <v>0.72638063783852502</v>
      </c>
      <c r="AO45" s="74">
        <v>0.66999956775862601</v>
      </c>
      <c r="AP45" s="74">
        <v>0.62286093613358295</v>
      </c>
      <c r="AQ45" s="74">
        <v>0.59393281511214102</v>
      </c>
      <c r="AR45" s="74">
        <v>0.58812498955699199</v>
      </c>
      <c r="AS45" s="74">
        <v>0.55837436737300195</v>
      </c>
      <c r="AT45" s="74">
        <v>0.52227186639227496</v>
      </c>
      <c r="AU45" s="74">
        <v>0.51238693163743998</v>
      </c>
      <c r="AV45" s="74">
        <v>0.49738140088493499</v>
      </c>
      <c r="AW45" s="74">
        <v>0.48295968867836098</v>
      </c>
      <c r="AX45" s="74">
        <v>0.47915045424996</v>
      </c>
      <c r="AY45" s="74">
        <v>0.487231117971201</v>
      </c>
      <c r="AZ45" s="74">
        <v>0.49370963351135999</v>
      </c>
      <c r="BA45" s="74">
        <v>0.50631159177984697</v>
      </c>
      <c r="BB45" s="10">
        <v>0.50813674729193703</v>
      </c>
      <c r="BC45" s="10">
        <v>0.541478512050099</v>
      </c>
      <c r="BD45" s="10">
        <v>0.55912133101726502</v>
      </c>
      <c r="BE45" s="139">
        <f t="shared" si="4"/>
        <v>0.54998897583750284</v>
      </c>
      <c r="BF45" s="140">
        <v>17.399999999999999</v>
      </c>
      <c r="BG45" s="141">
        <v>35.877000000000002</v>
      </c>
      <c r="BH45" s="142">
        <v>57.96</v>
      </c>
      <c r="BI45" s="140">
        <v>39.560955047607401</v>
      </c>
      <c r="BJ45" s="141">
        <v>25.595655441284201</v>
      </c>
      <c r="BK45" s="143">
        <v>17.68</v>
      </c>
      <c r="BL45" s="140">
        <v>55.935100555419901</v>
      </c>
      <c r="BM45" s="141">
        <v>67.534393310546903</v>
      </c>
      <c r="BN45" s="217">
        <v>71.681802023192802</v>
      </c>
      <c r="BO45" s="140">
        <v>4.5039424896240199</v>
      </c>
      <c r="BP45" s="141">
        <v>6.8699502944946298</v>
      </c>
      <c r="BQ45" s="143">
        <v>10.6414245981811</v>
      </c>
      <c r="BR45" s="141">
        <v>33.43</v>
      </c>
      <c r="BS45" s="141">
        <v>30.65</v>
      </c>
      <c r="BT45" s="141">
        <v>29.77</v>
      </c>
      <c r="BU45" s="141">
        <v>27.93</v>
      </c>
      <c r="BV45" s="141">
        <v>24.82</v>
      </c>
      <c r="BW45" s="141">
        <v>23.01</v>
      </c>
      <c r="BX45" s="134">
        <f t="shared" si="13"/>
        <v>28.268333333333331</v>
      </c>
      <c r="BY45" s="141">
        <v>12.09</v>
      </c>
      <c r="BZ45" s="141">
        <v>12.1</v>
      </c>
      <c r="CA45" s="141">
        <v>12.14</v>
      </c>
      <c r="CB45" s="141">
        <v>12.13</v>
      </c>
      <c r="CC45" s="141">
        <v>11.9</v>
      </c>
      <c r="CD45" s="141">
        <v>11.93</v>
      </c>
      <c r="CE45" s="74">
        <v>12.1</v>
      </c>
      <c r="CF45" s="74">
        <v>12.08</v>
      </c>
      <c r="CG45" s="74">
        <v>12.4</v>
      </c>
      <c r="CH45" s="10">
        <v>12.07</v>
      </c>
      <c r="CI45" s="10">
        <v>12.95</v>
      </c>
      <c r="CJ45" s="10">
        <v>12.43</v>
      </c>
      <c r="CK45" s="134">
        <f t="shared" si="14"/>
        <v>12.232499999999998</v>
      </c>
      <c r="CL45" s="141">
        <v>5.47</v>
      </c>
      <c r="CM45" s="141">
        <v>5.2</v>
      </c>
      <c r="CN45" s="141">
        <v>4.8869999999999996</v>
      </c>
      <c r="CO45" s="141">
        <v>4.5419999999999998</v>
      </c>
      <c r="CP45" s="141">
        <v>4.181</v>
      </c>
      <c r="CQ45" s="141">
        <v>3.8260000000000001</v>
      </c>
      <c r="CR45" s="134">
        <f t="shared" si="15"/>
        <v>4.684333333333333</v>
      </c>
      <c r="CS45" s="141">
        <v>1.6020000000000001</v>
      </c>
      <c r="CT45" s="141">
        <v>1.617</v>
      </c>
      <c r="CU45" s="141">
        <v>1.63</v>
      </c>
      <c r="CV45" s="141">
        <v>1.6419999999999999</v>
      </c>
      <c r="CW45" s="141">
        <v>1.65</v>
      </c>
      <c r="CX45" s="141">
        <v>1.657</v>
      </c>
      <c r="CY45" s="74">
        <v>1.5489999999999999</v>
      </c>
      <c r="CZ45" s="74">
        <v>1.5549999999999999</v>
      </c>
      <c r="DA45" s="74">
        <v>1.5620000000000001</v>
      </c>
      <c r="DB45" s="10">
        <v>1.617</v>
      </c>
      <c r="DC45" s="10">
        <v>1.6240000000000001</v>
      </c>
      <c r="DD45" s="10">
        <v>1.631</v>
      </c>
      <c r="DE45" s="134">
        <f t="shared" si="16"/>
        <v>1.6056250000000001</v>
      </c>
      <c r="DF45" s="140">
        <v>65.699585365853679</v>
      </c>
      <c r="DG45" s="143">
        <v>76.41</v>
      </c>
      <c r="DH45" s="140">
        <v>61.6</v>
      </c>
      <c r="DI45" s="144">
        <v>8</v>
      </c>
      <c r="DJ45" s="74">
        <v>7.6</v>
      </c>
      <c r="DK45" s="74">
        <v>7.32</v>
      </c>
      <c r="DL45" s="74">
        <v>7.61</v>
      </c>
      <c r="DM45" s="74">
        <v>7.04</v>
      </c>
      <c r="DN45" s="74">
        <v>7.34</v>
      </c>
      <c r="DO45" s="74">
        <v>7.32</v>
      </c>
      <c r="DP45" s="134">
        <f t="shared" si="17"/>
        <v>7.3716666666666661</v>
      </c>
      <c r="DQ45" s="141">
        <v>6.81</v>
      </c>
      <c r="DR45" s="141">
        <v>6.93</v>
      </c>
      <c r="DS45" s="141">
        <v>7.06</v>
      </c>
      <c r="DT45" s="141">
        <v>7.08</v>
      </c>
      <c r="DU45" s="141">
        <v>7.11</v>
      </c>
      <c r="DV45" s="141">
        <v>7.14</v>
      </c>
      <c r="DW45" s="74">
        <v>7.15</v>
      </c>
      <c r="DX45" s="74">
        <v>7.16</v>
      </c>
      <c r="DY45" s="74">
        <v>7.2</v>
      </c>
      <c r="DZ45" s="10">
        <v>7.11</v>
      </c>
      <c r="EA45" s="10">
        <v>7.09</v>
      </c>
      <c r="EB45" s="10">
        <v>7.11</v>
      </c>
      <c r="EC45" s="134">
        <f t="shared" si="18"/>
        <v>7.1337499999999991</v>
      </c>
    </row>
    <row r="46" spans="1:133" x14ac:dyDescent="0.25">
      <c r="A46" s="74" t="s">
        <v>41</v>
      </c>
      <c r="B46" s="12">
        <v>1109500</v>
      </c>
      <c r="C46" s="134">
        <v>1.52</v>
      </c>
      <c r="D46" s="135">
        <v>1.72</v>
      </c>
      <c r="E46" s="136">
        <v>25.4</v>
      </c>
      <c r="F46" s="15">
        <v>49065615</v>
      </c>
      <c r="G46" s="22">
        <f t="shared" si="12"/>
        <v>49.065615000000001</v>
      </c>
      <c r="H46" s="137">
        <v>51854</v>
      </c>
      <c r="I46" s="138">
        <f t="shared" si="1"/>
        <v>51.853999999999999</v>
      </c>
      <c r="J46" s="138">
        <v>55958</v>
      </c>
      <c r="K46" s="138">
        <f t="shared" si="2"/>
        <v>55.957999999999998</v>
      </c>
      <c r="L46" s="74">
        <v>2.29117716923305</v>
      </c>
      <c r="M46" s="74">
        <v>2.3125766033846902</v>
      </c>
      <c r="N46" s="74">
        <v>2.32236818840091</v>
      </c>
      <c r="O46" s="74">
        <v>2.3229368474986298</v>
      </c>
      <c r="P46" s="74">
        <v>2.3089665625494402</v>
      </c>
      <c r="Q46" s="74">
        <v>2.2845362828490998</v>
      </c>
      <c r="R46" s="74">
        <v>2.2597407460335801</v>
      </c>
      <c r="S46" s="74">
        <v>2.2372792587741102</v>
      </c>
      <c r="T46" s="74">
        <v>2.21075593114913</v>
      </c>
      <c r="U46" s="74">
        <v>2.1798245187986902</v>
      </c>
      <c r="V46" s="74">
        <v>2.1457591281277599</v>
      </c>
      <c r="W46" s="74">
        <v>2.1107969226514798</v>
      </c>
      <c r="X46" s="74">
        <v>2.07593057341996</v>
      </c>
      <c r="Y46" s="74">
        <v>2.0405620942361602</v>
      </c>
      <c r="Z46" s="74">
        <v>2.0050306178902102</v>
      </c>
      <c r="AA46" s="74">
        <v>1.9697644480461001</v>
      </c>
      <c r="AB46" s="74">
        <v>1.9337626994946799</v>
      </c>
      <c r="AC46" s="74">
        <v>1.89863695530774</v>
      </c>
      <c r="AD46" s="74">
        <v>1.8672299134930599</v>
      </c>
      <c r="AE46" s="74">
        <v>1.8405010153663399</v>
      </c>
      <c r="AF46" s="74">
        <v>1.81676150152482</v>
      </c>
      <c r="AG46" s="74">
        <v>1.7944630802914501</v>
      </c>
      <c r="AH46" s="74">
        <v>1.7707577221681301</v>
      </c>
      <c r="AI46" s="74">
        <v>1.74374265021582</v>
      </c>
      <c r="AJ46" s="74">
        <v>1.7122279850876001</v>
      </c>
      <c r="AK46" s="139">
        <f t="shared" si="3"/>
        <v>2.0582435766397058</v>
      </c>
      <c r="AL46" s="56" t="s">
        <v>41</v>
      </c>
      <c r="AM46" s="11">
        <v>1.6779147369471199</v>
      </c>
      <c r="AN46" s="74">
        <v>1.6423229090495399</v>
      </c>
      <c r="AO46" s="74">
        <v>1.6084880837058599</v>
      </c>
      <c r="AP46" s="74">
        <v>1.57846575536707</v>
      </c>
      <c r="AQ46" s="74">
        <v>1.5535253958856501</v>
      </c>
      <c r="AR46" s="74">
        <v>1.5316840606698201</v>
      </c>
      <c r="AS46" s="74">
        <v>1.5107233801178801</v>
      </c>
      <c r="AT46" s="74">
        <v>1.4875116590920701</v>
      </c>
      <c r="AU46" s="74">
        <v>1.46045335317292</v>
      </c>
      <c r="AV46" s="74">
        <v>1.4282464313269101</v>
      </c>
      <c r="AW46" s="74">
        <v>1.3924461012345699</v>
      </c>
      <c r="AX46" s="74">
        <v>1.3558156009442599</v>
      </c>
      <c r="AY46" s="74">
        <v>1.01744880528768</v>
      </c>
      <c r="AZ46" s="74">
        <v>0.97926582949045005</v>
      </c>
      <c r="BA46" s="74">
        <v>0.94400421776997701</v>
      </c>
      <c r="BB46" s="10">
        <v>0.909781810042258</v>
      </c>
      <c r="BC46" s="10">
        <v>0.87678663188737105</v>
      </c>
      <c r="BD46" s="10">
        <v>0.84364003180953595</v>
      </c>
      <c r="BE46" s="139">
        <f t="shared" si="4"/>
        <v>1.3012123562855189</v>
      </c>
      <c r="BF46" s="140">
        <v>58.539000000000001</v>
      </c>
      <c r="BG46" s="141">
        <v>72.075000000000003</v>
      </c>
      <c r="BH46" s="142">
        <v>80.45</v>
      </c>
      <c r="BI46" s="140">
        <v>43.523590087890597</v>
      </c>
      <c r="BJ46" s="141">
        <v>32.836090087890597</v>
      </c>
      <c r="BK46" s="143">
        <v>23.48</v>
      </c>
      <c r="BL46" s="140">
        <v>52.844093322753899</v>
      </c>
      <c r="BM46" s="141">
        <v>62.431755065917997</v>
      </c>
      <c r="BN46" s="217">
        <v>68.874188166193406</v>
      </c>
      <c r="BO46" s="140">
        <v>3.6323177814483598</v>
      </c>
      <c r="BP46" s="141">
        <v>4.7321538925170898</v>
      </c>
      <c r="BQ46" s="143">
        <v>7.6464220411789396</v>
      </c>
      <c r="BR46" s="141">
        <v>37.588999999999999</v>
      </c>
      <c r="BS46" s="141">
        <v>36.451999999999998</v>
      </c>
      <c r="BT46" s="141">
        <v>35.445999999999998</v>
      </c>
      <c r="BU46" s="141">
        <v>34.616</v>
      </c>
      <c r="BV46" s="141">
        <v>33.973999999999997</v>
      </c>
      <c r="BW46" s="141">
        <v>33.502000000000002</v>
      </c>
      <c r="BX46" s="134">
        <f t="shared" si="13"/>
        <v>35.26316666666667</v>
      </c>
      <c r="BY46" s="141">
        <v>20.986000000000001</v>
      </c>
      <c r="BZ46" s="141">
        <v>20.702000000000002</v>
      </c>
      <c r="CA46" s="141">
        <v>20.408000000000001</v>
      </c>
      <c r="CB46" s="141">
        <v>20.100000000000001</v>
      </c>
      <c r="CC46" s="141">
        <v>19.779</v>
      </c>
      <c r="CD46" s="141">
        <v>19.448</v>
      </c>
      <c r="CE46" s="74">
        <v>16.393000000000001</v>
      </c>
      <c r="CF46" s="74">
        <v>16.076000000000001</v>
      </c>
      <c r="CG46" s="74">
        <v>15.773</v>
      </c>
      <c r="CH46" s="10">
        <v>15.478999999999999</v>
      </c>
      <c r="CI46" s="10">
        <v>15.198</v>
      </c>
      <c r="CJ46" s="10">
        <v>14.925000000000001</v>
      </c>
      <c r="CK46" s="134">
        <f t="shared" si="14"/>
        <v>16.633875</v>
      </c>
      <c r="CL46" s="141">
        <v>5.5990000000000002</v>
      </c>
      <c r="CM46" s="141">
        <v>5.37</v>
      </c>
      <c r="CN46" s="141">
        <v>5.1529999999999996</v>
      </c>
      <c r="CO46" s="141">
        <v>4.9560000000000004</v>
      </c>
      <c r="CP46" s="141">
        <v>4.782</v>
      </c>
      <c r="CQ46" s="141">
        <v>4.6310000000000002</v>
      </c>
      <c r="CR46" s="134">
        <f t="shared" si="15"/>
        <v>5.081833333333333</v>
      </c>
      <c r="CS46" s="141">
        <v>2.4750000000000001</v>
      </c>
      <c r="CT46" s="141">
        <v>2.4540000000000002</v>
      </c>
      <c r="CU46" s="141">
        <v>2.4300000000000002</v>
      </c>
      <c r="CV46" s="141">
        <v>2.4049999999999998</v>
      </c>
      <c r="CW46" s="141">
        <v>2.3759999999999999</v>
      </c>
      <c r="CX46" s="141">
        <v>2.3460000000000001</v>
      </c>
      <c r="CY46" s="74">
        <v>1.948</v>
      </c>
      <c r="CZ46" s="74">
        <v>1.9219999999999999</v>
      </c>
      <c r="DA46" s="74">
        <v>1.897</v>
      </c>
      <c r="DB46" s="10">
        <v>1.8740000000000001</v>
      </c>
      <c r="DC46" s="10">
        <v>1.853</v>
      </c>
      <c r="DD46" s="10">
        <v>1.8340000000000001</v>
      </c>
      <c r="DE46" s="134">
        <f t="shared" si="16"/>
        <v>2.0062500000000001</v>
      </c>
      <c r="DF46" s="140">
        <v>62.75214634146343</v>
      </c>
      <c r="DG46" s="143">
        <v>74.561999999999998</v>
      </c>
      <c r="DH46" s="140">
        <v>58</v>
      </c>
      <c r="DI46" s="144">
        <v>12.7</v>
      </c>
      <c r="DJ46" s="74">
        <v>9.3650000000000002</v>
      </c>
      <c r="DK46" s="74">
        <v>9.1170000000000009</v>
      </c>
      <c r="DL46" s="74">
        <v>8.8800000000000008</v>
      </c>
      <c r="DM46" s="74">
        <v>8.6519999999999992</v>
      </c>
      <c r="DN46" s="74">
        <v>8.4320000000000004</v>
      </c>
      <c r="DO46" s="74">
        <v>8.2159999999999993</v>
      </c>
      <c r="DP46" s="134">
        <f t="shared" si="17"/>
        <v>8.777000000000001</v>
      </c>
      <c r="DQ46" s="141">
        <v>5.516</v>
      </c>
      <c r="DR46" s="141">
        <v>5.5110000000000001</v>
      </c>
      <c r="DS46" s="141">
        <v>5.5119999999999996</v>
      </c>
      <c r="DT46" s="141">
        <v>5.5179999999999998</v>
      </c>
      <c r="DU46" s="141">
        <v>5.5289999999999999</v>
      </c>
      <c r="DV46" s="141">
        <v>5.5449999999999999</v>
      </c>
      <c r="DW46" s="74">
        <v>5.7619999999999996</v>
      </c>
      <c r="DX46" s="74">
        <v>5.8159999999999998</v>
      </c>
      <c r="DY46" s="74">
        <v>5.8719999999999999</v>
      </c>
      <c r="DZ46" s="10">
        <v>5.9420000000000002</v>
      </c>
      <c r="EA46" s="10">
        <v>6.0090000000000003</v>
      </c>
      <c r="EB46" s="10">
        <v>6.0810000000000004</v>
      </c>
      <c r="EC46" s="134">
        <f t="shared" si="18"/>
        <v>5.8194999999999997</v>
      </c>
    </row>
    <row r="47" spans="1:133" x14ac:dyDescent="0.25">
      <c r="A47" s="74" t="s">
        <v>42</v>
      </c>
      <c r="B47" s="12">
        <v>1861</v>
      </c>
      <c r="C47" s="134">
        <v>34.93</v>
      </c>
      <c r="D47" s="135">
        <v>28.48</v>
      </c>
      <c r="E47" s="136">
        <v>0.3</v>
      </c>
      <c r="F47" s="15">
        <v>813912</v>
      </c>
      <c r="G47" s="22">
        <f t="shared" si="12"/>
        <v>0.81391199999999997</v>
      </c>
      <c r="H47" s="137">
        <v>965</v>
      </c>
      <c r="I47" s="138">
        <f t="shared" si="1"/>
        <v>0.96499999999999997</v>
      </c>
      <c r="J47" s="138">
        <v>1472</v>
      </c>
      <c r="K47" s="138">
        <f t="shared" si="2"/>
        <v>1.472</v>
      </c>
      <c r="L47" s="74">
        <v>2.9412912545471799</v>
      </c>
      <c r="M47" s="74">
        <v>3.4100614649360899</v>
      </c>
      <c r="N47" s="74">
        <v>3.7578945494472702</v>
      </c>
      <c r="O47" s="74">
        <v>3.9004809627416099</v>
      </c>
      <c r="P47" s="74">
        <v>3.79897990971208</v>
      </c>
      <c r="Q47" s="74">
        <v>3.5442376738835399</v>
      </c>
      <c r="R47" s="74">
        <v>3.2625432028875498</v>
      </c>
      <c r="S47" s="74">
        <v>3.03976620010488</v>
      </c>
      <c r="T47" s="74">
        <v>2.8657454762972798</v>
      </c>
      <c r="U47" s="74">
        <v>2.7652457063023901</v>
      </c>
      <c r="V47" s="74">
        <v>2.71452277840595</v>
      </c>
      <c r="W47" s="74">
        <v>2.67067341295171</v>
      </c>
      <c r="X47" s="74">
        <v>2.6140020458898099</v>
      </c>
      <c r="Y47" s="74">
        <v>2.5621794735290102</v>
      </c>
      <c r="Z47" s="74">
        <v>2.5150556504747801</v>
      </c>
      <c r="AA47" s="74">
        <v>2.4729738694396599</v>
      </c>
      <c r="AB47" s="74">
        <v>2.43599012409886</v>
      </c>
      <c r="AC47" s="74">
        <v>2.4099127737458201</v>
      </c>
      <c r="AD47" s="74">
        <v>2.4021056781658499</v>
      </c>
      <c r="AE47" s="74">
        <v>2.4141809211598302</v>
      </c>
      <c r="AF47" s="74">
        <v>2.4399402809013901</v>
      </c>
      <c r="AG47" s="74">
        <v>2.4704391580396501</v>
      </c>
      <c r="AH47" s="74">
        <v>2.49791983075569</v>
      </c>
      <c r="AI47" s="74">
        <v>2.5211190533118</v>
      </c>
      <c r="AJ47" s="74">
        <v>2.5366200848323301</v>
      </c>
      <c r="AK47" s="139">
        <f t="shared" si="3"/>
        <v>2.8385552614624809</v>
      </c>
      <c r="AL47" s="56" t="s">
        <v>42</v>
      </c>
      <c r="AM47" s="11">
        <v>2.5465750161301699</v>
      </c>
      <c r="AN47" s="74">
        <v>2.5534701737294099</v>
      </c>
      <c r="AO47" s="74">
        <v>2.5596932678370798</v>
      </c>
      <c r="AP47" s="74">
        <v>2.5678740847481301</v>
      </c>
      <c r="AQ47" s="74">
        <v>2.5779189968404199</v>
      </c>
      <c r="AR47" s="74">
        <v>2.5873992744610699</v>
      </c>
      <c r="AS47" s="74">
        <v>2.5949919020240002</v>
      </c>
      <c r="AT47" s="74">
        <v>2.5952778262877998</v>
      </c>
      <c r="AU47" s="74">
        <v>2.58277247987919</v>
      </c>
      <c r="AV47" s="74">
        <v>2.55543072435264</v>
      </c>
      <c r="AW47" s="74">
        <v>2.5178141394598899</v>
      </c>
      <c r="AX47" s="74">
        <v>2.4775411898267898</v>
      </c>
      <c r="AY47" s="74">
        <v>2.4406009015868202</v>
      </c>
      <c r="AZ47" s="74">
        <v>2.4286248155024199</v>
      </c>
      <c r="BA47" s="74">
        <v>2.4045509246111001</v>
      </c>
      <c r="BB47" s="10">
        <v>2.34769949129974</v>
      </c>
      <c r="BC47" s="10">
        <v>2.3111913812565201</v>
      </c>
      <c r="BD47" s="10">
        <v>2.2754448158280698</v>
      </c>
      <c r="BE47" s="139">
        <f t="shared" si="4"/>
        <v>2.4928409640900639</v>
      </c>
      <c r="BF47" s="140">
        <v>21.239000000000001</v>
      </c>
      <c r="BG47" s="141">
        <v>28.08</v>
      </c>
      <c r="BH47" s="142">
        <v>28.78</v>
      </c>
      <c r="BI47" s="140">
        <v>44.8748970031738</v>
      </c>
      <c r="BJ47" s="141">
        <v>41.546661376953097</v>
      </c>
      <c r="BK47" s="143">
        <v>39.770000000000003</v>
      </c>
      <c r="BL47" s="140">
        <v>51.948722839355497</v>
      </c>
      <c r="BM47" s="141">
        <v>55.368988037109403</v>
      </c>
      <c r="BN47" s="217">
        <v>57.263684526091303</v>
      </c>
      <c r="BO47" s="140">
        <v>3.17637991905212</v>
      </c>
      <c r="BP47" s="141">
        <v>3.0843517780303999</v>
      </c>
      <c r="BQ47" s="143">
        <v>2.9628510207491701</v>
      </c>
      <c r="BR47" s="141">
        <v>44.929000000000002</v>
      </c>
      <c r="BS47" s="141">
        <v>44.781999999999996</v>
      </c>
      <c r="BT47" s="141">
        <v>44.695</v>
      </c>
      <c r="BU47" s="141">
        <v>44.664000000000001</v>
      </c>
      <c r="BV47" s="141">
        <v>44.69</v>
      </c>
      <c r="BW47" s="141">
        <v>44.79</v>
      </c>
      <c r="BX47" s="134">
        <f t="shared" si="13"/>
        <v>44.758333333333333</v>
      </c>
      <c r="BY47" s="141">
        <v>38.921999999999997</v>
      </c>
      <c r="BZ47" s="141">
        <v>38.555999999999997</v>
      </c>
      <c r="CA47" s="141">
        <v>38.113999999999997</v>
      </c>
      <c r="CB47" s="141">
        <v>37.612000000000002</v>
      </c>
      <c r="CC47" s="141">
        <v>37.061</v>
      </c>
      <c r="CD47" s="141">
        <v>36.473999999999997</v>
      </c>
      <c r="CE47" s="74">
        <v>34.718000000000004</v>
      </c>
      <c r="CF47" s="74">
        <v>34.326000000000001</v>
      </c>
      <c r="CG47" s="74">
        <v>33.896999999999998</v>
      </c>
      <c r="CH47" s="10">
        <v>33.334000000000003</v>
      </c>
      <c r="CI47" s="10">
        <v>32.856000000000002</v>
      </c>
      <c r="CJ47" s="10">
        <v>32.365000000000002</v>
      </c>
      <c r="CK47" s="134">
        <f t="shared" si="14"/>
        <v>34.378875000000001</v>
      </c>
      <c r="CL47" s="141">
        <v>7.0609999999999999</v>
      </c>
      <c r="CM47" s="141">
        <v>7.06</v>
      </c>
      <c r="CN47" s="141">
        <v>7.0579999999999998</v>
      </c>
      <c r="CO47" s="141">
        <v>7.0549999999999997</v>
      </c>
      <c r="CP47" s="141">
        <v>7.0519999999999996</v>
      </c>
      <c r="CQ47" s="141">
        <v>7.0540000000000003</v>
      </c>
      <c r="CR47" s="134">
        <f t="shared" si="15"/>
        <v>7.0566666666666675</v>
      </c>
      <c r="CS47" s="141">
        <v>5.1680000000000001</v>
      </c>
      <c r="CT47" s="141">
        <v>5.1120000000000001</v>
      </c>
      <c r="CU47" s="141">
        <v>5.0510000000000002</v>
      </c>
      <c r="CV47" s="141">
        <v>4.9859999999999998</v>
      </c>
      <c r="CW47" s="141">
        <v>4.9189999999999996</v>
      </c>
      <c r="CX47" s="141">
        <v>4.8499999999999996</v>
      </c>
      <c r="CY47" s="74">
        <v>4.6280000000000001</v>
      </c>
      <c r="CZ47" s="74">
        <v>4.5599999999999996</v>
      </c>
      <c r="DA47" s="74">
        <v>4.49</v>
      </c>
      <c r="DB47" s="10">
        <v>4.42</v>
      </c>
      <c r="DC47" s="10">
        <v>4.3470000000000004</v>
      </c>
      <c r="DD47" s="10">
        <v>4.2750000000000004</v>
      </c>
      <c r="DE47" s="134">
        <f t="shared" si="16"/>
        <v>4.5611249999999997</v>
      </c>
      <c r="DF47" s="140">
        <v>49.986829268292695</v>
      </c>
      <c r="DG47" s="143">
        <v>63.911999999999999</v>
      </c>
      <c r="DH47" s="140">
        <v>134.19999999999999</v>
      </c>
      <c r="DI47" s="144">
        <v>52.2</v>
      </c>
      <c r="DJ47" s="74">
        <v>17.713000000000001</v>
      </c>
      <c r="DK47" s="74">
        <v>17.323</v>
      </c>
      <c r="DL47" s="74">
        <v>16.957000000000001</v>
      </c>
      <c r="DM47" s="74">
        <v>16.617999999999999</v>
      </c>
      <c r="DN47" s="74">
        <v>16.306999999999999</v>
      </c>
      <c r="DO47" s="74">
        <v>16.024999999999999</v>
      </c>
      <c r="DP47" s="134">
        <f t="shared" si="17"/>
        <v>16.823833333333337</v>
      </c>
      <c r="DQ47" s="141">
        <v>9.7780000000000005</v>
      </c>
      <c r="DR47" s="141">
        <v>9.6319999999999997</v>
      </c>
      <c r="DS47" s="141">
        <v>9.4830000000000005</v>
      </c>
      <c r="DT47" s="141">
        <v>9.3339999999999996</v>
      </c>
      <c r="DU47" s="141">
        <v>9.1859999999999999</v>
      </c>
      <c r="DV47" s="141">
        <v>9.0410000000000004</v>
      </c>
      <c r="DW47" s="74">
        <v>7.8259999999999996</v>
      </c>
      <c r="DX47" s="74">
        <v>7.6630000000000003</v>
      </c>
      <c r="DY47" s="74">
        <v>7.5140000000000002</v>
      </c>
      <c r="DZ47" s="10">
        <v>7.49</v>
      </c>
      <c r="EA47" s="10">
        <v>7.3890000000000002</v>
      </c>
      <c r="EB47" s="10">
        <v>7.298</v>
      </c>
      <c r="EC47" s="134">
        <f t="shared" si="18"/>
        <v>7.9258750000000013</v>
      </c>
    </row>
    <row r="48" spans="1:133" x14ac:dyDescent="0.25">
      <c r="A48" s="74" t="s">
        <v>43</v>
      </c>
      <c r="B48" s="12">
        <v>2267050</v>
      </c>
      <c r="C48" s="134">
        <v>3.13</v>
      </c>
      <c r="D48" s="135">
        <v>0.4</v>
      </c>
      <c r="E48" s="136">
        <v>23.9</v>
      </c>
      <c r="F48" s="15">
        <v>81339988</v>
      </c>
      <c r="G48" s="22">
        <f t="shared" si="12"/>
        <v>81.339988000000005</v>
      </c>
      <c r="H48" s="137">
        <v>104221</v>
      </c>
      <c r="I48" s="138">
        <f t="shared" si="1"/>
        <v>104.221</v>
      </c>
      <c r="J48" s="138">
        <v>194489</v>
      </c>
      <c r="K48" s="138">
        <f t="shared" si="2"/>
        <v>194.489</v>
      </c>
      <c r="L48" s="74">
        <v>2.7425074555906699</v>
      </c>
      <c r="M48" s="74">
        <v>2.81000784855192</v>
      </c>
      <c r="N48" s="74">
        <v>2.8585774289523602</v>
      </c>
      <c r="O48" s="74">
        <v>2.8608212933331201</v>
      </c>
      <c r="P48" s="74">
        <v>2.8047718648184099</v>
      </c>
      <c r="Q48" s="74">
        <v>2.71713010947362</v>
      </c>
      <c r="R48" s="74">
        <v>2.63203316872832</v>
      </c>
      <c r="S48" s="74">
        <v>2.5806507931901002</v>
      </c>
      <c r="T48" s="74">
        <v>2.56948736930438</v>
      </c>
      <c r="U48" s="74">
        <v>2.6087269066001602</v>
      </c>
      <c r="V48" s="74">
        <v>2.6867280757094099</v>
      </c>
      <c r="W48" s="74">
        <v>2.7319328221049299</v>
      </c>
      <c r="X48" s="74">
        <v>2.77631905010736</v>
      </c>
      <c r="Y48" s="74">
        <v>2.9129386753283599</v>
      </c>
      <c r="Z48" s="74">
        <v>3.1588031598077499</v>
      </c>
      <c r="AA48" s="74">
        <v>3.4464713956204198</v>
      </c>
      <c r="AB48" s="74">
        <v>3.77325758746513</v>
      </c>
      <c r="AC48" s="74">
        <v>3.9959741706169201</v>
      </c>
      <c r="AD48" s="74">
        <v>3.96546935571482</v>
      </c>
      <c r="AE48" s="74">
        <v>3.6381108366093899</v>
      </c>
      <c r="AF48" s="74">
        <v>3.14493945852715</v>
      </c>
      <c r="AG48" s="74">
        <v>2.60794805090524</v>
      </c>
      <c r="AH48" s="74">
        <v>2.19225536660141</v>
      </c>
      <c r="AI48" s="74">
        <v>1.9824336597033201</v>
      </c>
      <c r="AJ48" s="74">
        <v>2.0433481016777999</v>
      </c>
      <c r="AK48" s="139">
        <f t="shared" si="3"/>
        <v>2.8896657602016989</v>
      </c>
      <c r="AL48" s="56" t="s">
        <v>43</v>
      </c>
      <c r="AM48" s="11">
        <v>2.2839487189715202</v>
      </c>
      <c r="AN48" s="74">
        <v>2.5607970236602</v>
      </c>
      <c r="AO48" s="74">
        <v>2.76401636294871</v>
      </c>
      <c r="AP48" s="74">
        <v>2.8967561988026098</v>
      </c>
      <c r="AQ48" s="74">
        <v>2.9288303064070198</v>
      </c>
      <c r="AR48" s="74">
        <v>2.8931384018887099</v>
      </c>
      <c r="AS48" s="74">
        <v>2.8515917280191299</v>
      </c>
      <c r="AT48" s="74">
        <v>2.8324668462149001</v>
      </c>
      <c r="AU48" s="74">
        <v>2.81225060431855</v>
      </c>
      <c r="AV48" s="74">
        <v>2.7950918318023898</v>
      </c>
      <c r="AW48" s="74">
        <v>2.77963872089494</v>
      </c>
      <c r="AX48" s="74">
        <v>2.7599501829316</v>
      </c>
      <c r="AY48" s="74">
        <v>3.1854222588235999</v>
      </c>
      <c r="AZ48" s="74">
        <v>3.1669369314767799</v>
      </c>
      <c r="BA48" s="74">
        <v>3.1531754496017901</v>
      </c>
      <c r="BB48" s="10">
        <v>3.3004164138166701</v>
      </c>
      <c r="BC48" s="10">
        <v>3.2785335694856199</v>
      </c>
      <c r="BD48" s="10">
        <v>3.2535325625840898</v>
      </c>
      <c r="BE48" s="139">
        <f t="shared" si="4"/>
        <v>2.9536791408045473</v>
      </c>
      <c r="BF48" s="140">
        <v>29.503</v>
      </c>
      <c r="BG48" s="141">
        <v>29.303000000000001</v>
      </c>
      <c r="BH48" s="142">
        <v>43.88</v>
      </c>
      <c r="BI48" s="140">
        <v>44.322662353515597</v>
      </c>
      <c r="BJ48" s="141">
        <v>46.449054718017599</v>
      </c>
      <c r="BK48" s="143">
        <v>46.28</v>
      </c>
      <c r="BL48" s="140">
        <v>52.810707092285199</v>
      </c>
      <c r="BM48" s="141">
        <v>50.723392486572301</v>
      </c>
      <c r="BN48" s="217">
        <v>50.698056409843602</v>
      </c>
      <c r="BO48" s="140">
        <v>2.8666322231292698</v>
      </c>
      <c r="BP48" s="141">
        <v>2.82755351066589</v>
      </c>
      <c r="BQ48" s="143">
        <v>3.01984185195602</v>
      </c>
      <c r="BR48" s="141">
        <v>46.645000000000003</v>
      </c>
      <c r="BS48" s="141">
        <v>46.558999999999997</v>
      </c>
      <c r="BT48" s="141">
        <v>46.473999999999997</v>
      </c>
      <c r="BU48" s="141">
        <v>46.396999999999998</v>
      </c>
      <c r="BV48" s="141">
        <v>46.335000000000001</v>
      </c>
      <c r="BW48" s="141">
        <v>46.3</v>
      </c>
      <c r="BX48" s="134">
        <f t="shared" si="13"/>
        <v>46.451666666666661</v>
      </c>
      <c r="BY48" s="141">
        <v>45.609000000000002</v>
      </c>
      <c r="BZ48" s="141">
        <v>45.238999999999997</v>
      </c>
      <c r="CA48" s="141">
        <v>44.848999999999997</v>
      </c>
      <c r="CB48" s="141">
        <v>44.44</v>
      </c>
      <c r="CC48" s="141">
        <v>44.017000000000003</v>
      </c>
      <c r="CD48" s="141">
        <v>43.585000000000001</v>
      </c>
      <c r="CE48" s="74">
        <v>42.83</v>
      </c>
      <c r="CF48" s="74">
        <v>42.393999999999998</v>
      </c>
      <c r="CG48" s="74">
        <v>41.96</v>
      </c>
      <c r="CH48" s="10">
        <v>42.808999999999997</v>
      </c>
      <c r="CI48" s="10">
        <v>42.28</v>
      </c>
      <c r="CJ48" s="10">
        <v>41.734000000000002</v>
      </c>
      <c r="CK48" s="134">
        <f t="shared" si="14"/>
        <v>42.701124999999998</v>
      </c>
      <c r="CL48" s="141">
        <v>6.2140000000000004</v>
      </c>
      <c r="CM48" s="141">
        <v>6.242</v>
      </c>
      <c r="CN48" s="141">
        <v>6.2709999999999999</v>
      </c>
      <c r="CO48" s="141">
        <v>6.3010000000000002</v>
      </c>
      <c r="CP48" s="141">
        <v>6.3330000000000002</v>
      </c>
      <c r="CQ48" s="141">
        <v>6.3659999999999997</v>
      </c>
      <c r="CR48" s="134">
        <f t="shared" si="15"/>
        <v>6.2878333333333325</v>
      </c>
      <c r="CS48" s="141">
        <v>6.6420000000000003</v>
      </c>
      <c r="CT48" s="141">
        <v>6.55</v>
      </c>
      <c r="CU48" s="141">
        <v>6.4539999999999997</v>
      </c>
      <c r="CV48" s="141">
        <v>6.3540000000000001</v>
      </c>
      <c r="CW48" s="141">
        <v>6.2510000000000003</v>
      </c>
      <c r="CX48" s="141">
        <v>6.1459999999999999</v>
      </c>
      <c r="CY48" s="74">
        <v>6.1989999999999998</v>
      </c>
      <c r="CZ48" s="74">
        <v>6.1029999999999998</v>
      </c>
      <c r="DA48" s="74">
        <v>6.0060000000000002</v>
      </c>
      <c r="DB48" s="10">
        <v>6.202</v>
      </c>
      <c r="DC48" s="10">
        <v>6.1120000000000001</v>
      </c>
      <c r="DD48" s="10">
        <v>6.0179999999999998</v>
      </c>
      <c r="DE48" s="134">
        <f t="shared" si="16"/>
        <v>6.1296249999999999</v>
      </c>
      <c r="DF48" s="140">
        <v>45.19685365853659</v>
      </c>
      <c r="DG48" s="143">
        <v>60.030999999999999</v>
      </c>
      <c r="DH48" s="140">
        <v>140.30000000000001</v>
      </c>
      <c r="DI48" s="144">
        <v>70</v>
      </c>
      <c r="DJ48" s="74">
        <v>20.414999999999999</v>
      </c>
      <c r="DK48" s="74">
        <v>20.143000000000001</v>
      </c>
      <c r="DL48" s="74">
        <v>19.896000000000001</v>
      </c>
      <c r="DM48" s="74">
        <v>19.681000000000001</v>
      </c>
      <c r="DN48" s="74">
        <v>19.498999999999999</v>
      </c>
      <c r="DO48" s="74">
        <v>19.349</v>
      </c>
      <c r="DP48" s="134">
        <f t="shared" si="17"/>
        <v>19.830500000000001</v>
      </c>
      <c r="DQ48" s="141">
        <v>17.12</v>
      </c>
      <c r="DR48" s="141">
        <v>16.928000000000001</v>
      </c>
      <c r="DS48" s="141">
        <v>16.716999999999999</v>
      </c>
      <c r="DT48" s="141">
        <v>16.484000000000002</v>
      </c>
      <c r="DU48" s="141">
        <v>16.231000000000002</v>
      </c>
      <c r="DV48" s="141">
        <v>15.962999999999999</v>
      </c>
      <c r="DW48" s="74">
        <v>10.804</v>
      </c>
      <c r="DX48" s="74">
        <v>10.548999999999999</v>
      </c>
      <c r="DY48" s="74">
        <v>10.314</v>
      </c>
      <c r="DZ48" s="10">
        <v>10.186999999999999</v>
      </c>
      <c r="EA48" s="10">
        <v>9.9339999999999993</v>
      </c>
      <c r="EB48" s="10">
        <v>9.6880000000000006</v>
      </c>
      <c r="EC48" s="134">
        <f t="shared" si="18"/>
        <v>11.70875</v>
      </c>
    </row>
    <row r="49" spans="1:133" x14ac:dyDescent="0.25">
      <c r="A49" s="74" t="s">
        <v>44</v>
      </c>
      <c r="B49" s="12">
        <v>341500</v>
      </c>
      <c r="C49" s="134">
        <v>1.61</v>
      </c>
      <c r="D49" s="135">
        <v>0.23</v>
      </c>
      <c r="E49" s="136">
        <v>1.5</v>
      </c>
      <c r="F49" s="15">
        <v>5260750</v>
      </c>
      <c r="G49" s="22">
        <f t="shared" si="12"/>
        <v>5.2607499999999998</v>
      </c>
      <c r="H49" s="137">
        <v>6455</v>
      </c>
      <c r="I49" s="138">
        <f t="shared" si="1"/>
        <v>6.4550000000000001</v>
      </c>
      <c r="J49" s="138">
        <v>10702</v>
      </c>
      <c r="K49" s="138">
        <f t="shared" si="2"/>
        <v>10.702</v>
      </c>
      <c r="L49" s="74">
        <v>2.9985560849089801</v>
      </c>
      <c r="M49" s="74">
        <v>2.9418156815899899</v>
      </c>
      <c r="N49" s="74">
        <v>2.8961737725685102</v>
      </c>
      <c r="O49" s="74">
        <v>2.8738304517328301</v>
      </c>
      <c r="P49" s="74">
        <v>2.8821826021185402</v>
      </c>
      <c r="Q49" s="74">
        <v>2.9081486720901801</v>
      </c>
      <c r="R49" s="74">
        <v>2.9378080506678201</v>
      </c>
      <c r="S49" s="74">
        <v>2.95283105973677</v>
      </c>
      <c r="T49" s="74">
        <v>2.9457741038443799</v>
      </c>
      <c r="U49" s="74">
        <v>2.9106874933404501</v>
      </c>
      <c r="V49" s="74">
        <v>2.8583292667162601</v>
      </c>
      <c r="W49" s="74">
        <v>2.8067265154231502</v>
      </c>
      <c r="X49" s="74">
        <v>2.7646322759945399</v>
      </c>
      <c r="Y49" s="74">
        <v>2.7267828207232498</v>
      </c>
      <c r="Z49" s="74">
        <v>2.69504502861122</v>
      </c>
      <c r="AA49" s="74">
        <v>2.6701440547247701</v>
      </c>
      <c r="AB49" s="74">
        <v>2.6392008766848498</v>
      </c>
      <c r="AC49" s="74">
        <v>2.6136234169271</v>
      </c>
      <c r="AD49" s="74">
        <v>2.6171167704015699</v>
      </c>
      <c r="AE49" s="74">
        <v>2.6557167351495701</v>
      </c>
      <c r="AF49" s="74">
        <v>2.7129046895593798</v>
      </c>
      <c r="AG49" s="74">
        <v>2.78873243172553</v>
      </c>
      <c r="AH49" s="74">
        <v>2.8459408984605399</v>
      </c>
      <c r="AI49" s="74">
        <v>2.8436302104912401</v>
      </c>
      <c r="AJ49" s="74">
        <v>2.7670680844714202</v>
      </c>
      <c r="AK49" s="139">
        <f t="shared" si="3"/>
        <v>2.8101360819465135</v>
      </c>
      <c r="AL49" s="56" t="s">
        <v>44</v>
      </c>
      <c r="AM49" s="11">
        <v>2.65011989146908</v>
      </c>
      <c r="AN49" s="74">
        <v>2.5091021636546902</v>
      </c>
      <c r="AO49" s="74">
        <v>2.4066110923078901</v>
      </c>
      <c r="AP49" s="74">
        <v>2.39810972729012</v>
      </c>
      <c r="AQ49" s="74">
        <v>2.5088342439815099</v>
      </c>
      <c r="AR49" s="74">
        <v>2.6890225110391501</v>
      </c>
      <c r="AS49" s="74">
        <v>2.8873474234077499</v>
      </c>
      <c r="AT49" s="74">
        <v>3.0305427260358599</v>
      </c>
      <c r="AU49" s="74">
        <v>3.0811047675356802</v>
      </c>
      <c r="AV49" s="74">
        <v>3.0153888692953501</v>
      </c>
      <c r="AW49" s="74">
        <v>2.87600921797759</v>
      </c>
      <c r="AX49" s="74">
        <v>2.7264011201217899</v>
      </c>
      <c r="AY49" s="74">
        <v>2.5700338010638299</v>
      </c>
      <c r="AZ49" s="74">
        <v>2.4918223986431398</v>
      </c>
      <c r="BA49" s="74">
        <v>2.48634721343358</v>
      </c>
      <c r="BB49" s="10">
        <v>2.52471438446134</v>
      </c>
      <c r="BC49" s="10">
        <v>2.57235739004817</v>
      </c>
      <c r="BD49" s="10">
        <v>2.5982894820041098</v>
      </c>
      <c r="BE49" s="139">
        <f t="shared" si="4"/>
        <v>2.6689434430765617</v>
      </c>
      <c r="BF49" s="140">
        <v>43.264000000000003</v>
      </c>
      <c r="BG49" s="141">
        <v>58.695</v>
      </c>
      <c r="BH49" s="142">
        <v>66.459999999999994</v>
      </c>
      <c r="BI49" s="140">
        <v>44.214469909667997</v>
      </c>
      <c r="BJ49" s="141">
        <v>41.896785736083999</v>
      </c>
      <c r="BK49" s="143">
        <v>42.28</v>
      </c>
      <c r="BL49" s="140">
        <v>52.015602111816399</v>
      </c>
      <c r="BM49" s="141">
        <v>54.501914978027301</v>
      </c>
      <c r="BN49" s="217">
        <v>54.322159387920003</v>
      </c>
      <c r="BO49" s="140">
        <v>3.7699265480041499</v>
      </c>
      <c r="BP49" s="141">
        <v>3.60130047798157</v>
      </c>
      <c r="BQ49" s="143">
        <v>3.4017773131207498</v>
      </c>
      <c r="BR49" s="141">
        <v>43.177999999999997</v>
      </c>
      <c r="BS49" s="141">
        <v>43.183</v>
      </c>
      <c r="BT49" s="141">
        <v>43.18</v>
      </c>
      <c r="BU49" s="141">
        <v>43.167000000000002</v>
      </c>
      <c r="BV49" s="141">
        <v>43.137</v>
      </c>
      <c r="BW49" s="141">
        <v>43.078000000000003</v>
      </c>
      <c r="BX49" s="134">
        <f t="shared" si="13"/>
        <v>43.153833333333331</v>
      </c>
      <c r="BY49" s="141">
        <v>39.229999999999997</v>
      </c>
      <c r="BZ49" s="141">
        <v>39.15</v>
      </c>
      <c r="CA49" s="141">
        <v>39.033999999999999</v>
      </c>
      <c r="CB49" s="141">
        <v>38.877000000000002</v>
      </c>
      <c r="CC49" s="141">
        <v>38.661999999999999</v>
      </c>
      <c r="CD49" s="141">
        <v>38.372999999999998</v>
      </c>
      <c r="CE49" s="74">
        <v>37.435000000000002</v>
      </c>
      <c r="CF49" s="74">
        <v>37.011000000000003</v>
      </c>
      <c r="CG49" s="74">
        <v>36.536000000000001</v>
      </c>
      <c r="CH49" s="10">
        <v>35.234000000000002</v>
      </c>
      <c r="CI49" s="10">
        <v>34.628999999999998</v>
      </c>
      <c r="CJ49" s="10">
        <v>34.058999999999997</v>
      </c>
      <c r="CK49" s="134">
        <f t="shared" si="14"/>
        <v>36.492374999999996</v>
      </c>
      <c r="CL49" s="141">
        <v>6.2590000000000003</v>
      </c>
      <c r="CM49" s="141">
        <v>6.28</v>
      </c>
      <c r="CN49" s="141">
        <v>6.2969999999999997</v>
      </c>
      <c r="CO49" s="141">
        <v>6.3120000000000003</v>
      </c>
      <c r="CP49" s="141">
        <v>6.3209999999999997</v>
      </c>
      <c r="CQ49" s="141">
        <v>6.3250000000000002</v>
      </c>
      <c r="CR49" s="134">
        <f t="shared" si="15"/>
        <v>6.2990000000000004</v>
      </c>
      <c r="CS49" s="141">
        <v>5.1139999999999999</v>
      </c>
      <c r="CT49" s="141">
        <v>5.109</v>
      </c>
      <c r="CU49" s="141">
        <v>5.101</v>
      </c>
      <c r="CV49" s="141">
        <v>5.0890000000000004</v>
      </c>
      <c r="CW49" s="141">
        <v>5.0720000000000001</v>
      </c>
      <c r="CX49" s="141">
        <v>5.0460000000000003</v>
      </c>
      <c r="CY49" s="74">
        <v>4.9610000000000003</v>
      </c>
      <c r="CZ49" s="74">
        <v>4.9189999999999996</v>
      </c>
      <c r="DA49" s="74">
        <v>4.8689999999999998</v>
      </c>
      <c r="DB49" s="10">
        <v>4.7210000000000001</v>
      </c>
      <c r="DC49" s="10">
        <v>4.6609999999999996</v>
      </c>
      <c r="DD49" s="10">
        <v>4.5990000000000002</v>
      </c>
      <c r="DE49" s="134">
        <f t="shared" si="16"/>
        <v>4.8559999999999999</v>
      </c>
      <c r="DF49" s="140">
        <v>54.792975609756105</v>
      </c>
      <c r="DG49" s="143">
        <v>65.087999999999994</v>
      </c>
      <c r="DH49" s="140">
        <v>86.1</v>
      </c>
      <c r="DI49" s="144">
        <v>34.700000000000003</v>
      </c>
      <c r="DJ49" s="74">
        <v>14.231999999999999</v>
      </c>
      <c r="DK49" s="74">
        <v>14.042</v>
      </c>
      <c r="DL49" s="74">
        <v>13.86</v>
      </c>
      <c r="DM49" s="74">
        <v>13.685</v>
      </c>
      <c r="DN49" s="74">
        <v>13.513999999999999</v>
      </c>
      <c r="DO49" s="74">
        <v>13.342000000000001</v>
      </c>
      <c r="DP49" s="134">
        <f t="shared" si="17"/>
        <v>13.779166666666667</v>
      </c>
      <c r="DQ49" s="141">
        <v>12.494999999999999</v>
      </c>
      <c r="DR49" s="141">
        <v>12.147</v>
      </c>
      <c r="DS49" s="141">
        <v>11.791</v>
      </c>
      <c r="DT49" s="141">
        <v>11.439</v>
      </c>
      <c r="DU49" s="141">
        <v>11.102</v>
      </c>
      <c r="DV49" s="141">
        <v>10.788</v>
      </c>
      <c r="DW49" s="74">
        <v>9.2279999999999998</v>
      </c>
      <c r="DX49" s="74">
        <v>8.8740000000000006</v>
      </c>
      <c r="DY49" s="74">
        <v>8.5690000000000008</v>
      </c>
      <c r="DZ49" s="10">
        <v>7.556</v>
      </c>
      <c r="EA49" s="10">
        <v>7.3310000000000004</v>
      </c>
      <c r="EB49" s="10">
        <v>7.1360000000000001</v>
      </c>
      <c r="EC49" s="134">
        <f t="shared" si="18"/>
        <v>8.8230000000000004</v>
      </c>
    </row>
    <row r="50" spans="1:133" x14ac:dyDescent="0.25">
      <c r="A50" s="74" t="s">
        <v>45</v>
      </c>
      <c r="B50" s="12">
        <v>51060</v>
      </c>
      <c r="C50" s="134">
        <v>4.8499999999999996</v>
      </c>
      <c r="D50" s="135">
        <v>6.11</v>
      </c>
      <c r="E50" s="136">
        <v>2.1</v>
      </c>
      <c r="F50" s="15">
        <v>4905769</v>
      </c>
      <c r="G50" s="22">
        <f t="shared" si="12"/>
        <v>4.9057690000000003</v>
      </c>
      <c r="H50" s="137">
        <v>5247</v>
      </c>
      <c r="I50" s="138">
        <f t="shared" si="1"/>
        <v>5.2469999999999999</v>
      </c>
      <c r="J50" s="138">
        <v>5773</v>
      </c>
      <c r="K50" s="138">
        <f t="shared" si="2"/>
        <v>5.7729999999999997</v>
      </c>
      <c r="L50" s="74">
        <v>2.45264775744571</v>
      </c>
      <c r="M50" s="74">
        <v>2.5642584825789698</v>
      </c>
      <c r="N50" s="74">
        <v>2.6560909625664002</v>
      </c>
      <c r="O50" s="74">
        <v>2.7262220054325099</v>
      </c>
      <c r="P50" s="74">
        <v>2.7643888030896999</v>
      </c>
      <c r="Q50" s="74">
        <v>2.7784176134995602</v>
      </c>
      <c r="R50" s="74">
        <v>2.7883977135995299</v>
      </c>
      <c r="S50" s="74">
        <v>2.7980749050139302</v>
      </c>
      <c r="T50" s="74">
        <v>2.7938301616520702</v>
      </c>
      <c r="U50" s="74">
        <v>2.7745817361623901</v>
      </c>
      <c r="V50" s="74">
        <v>2.7444461501539301</v>
      </c>
      <c r="W50" s="74">
        <v>2.71268858120037</v>
      </c>
      <c r="X50" s="74">
        <v>2.6800565941994599</v>
      </c>
      <c r="Y50" s="74">
        <v>2.6405049102488798</v>
      </c>
      <c r="Z50" s="74">
        <v>2.5939326034652499</v>
      </c>
      <c r="AA50" s="74">
        <v>2.5448155853233301</v>
      </c>
      <c r="AB50" s="74">
        <v>2.4839717227526101</v>
      </c>
      <c r="AC50" s="74">
        <v>2.42874225581143</v>
      </c>
      <c r="AD50" s="74">
        <v>2.4058753936766801</v>
      </c>
      <c r="AE50" s="74">
        <v>2.4239012529060799</v>
      </c>
      <c r="AF50" s="74">
        <v>2.4630118083102599</v>
      </c>
      <c r="AG50" s="74">
        <v>2.51001068545165</v>
      </c>
      <c r="AH50" s="74">
        <v>2.5307854491633699</v>
      </c>
      <c r="AI50" s="74">
        <v>2.4989810393295202</v>
      </c>
      <c r="AJ50" s="74">
        <v>2.4011999360387102</v>
      </c>
      <c r="AK50" s="139">
        <f t="shared" si="3"/>
        <v>2.6063933643628912</v>
      </c>
      <c r="AL50" s="56" t="s">
        <v>45</v>
      </c>
      <c r="AM50" s="11">
        <v>2.2610758604068701</v>
      </c>
      <c r="AN50" s="74">
        <v>2.1126102895927201</v>
      </c>
      <c r="AO50" s="74">
        <v>1.9822716216620999</v>
      </c>
      <c r="AP50" s="74">
        <v>1.87071735635717</v>
      </c>
      <c r="AQ50" s="74">
        <v>1.7865914995960701</v>
      </c>
      <c r="AR50" s="74">
        <v>1.7229000943717501</v>
      </c>
      <c r="AS50" s="74">
        <v>1.66114530565089</v>
      </c>
      <c r="AT50" s="74">
        <v>1.5974875496607901</v>
      </c>
      <c r="AU50" s="74">
        <v>1.54483922894958</v>
      </c>
      <c r="AV50" s="74">
        <v>1.5045605568564</v>
      </c>
      <c r="AW50" s="74">
        <v>1.47257967786862</v>
      </c>
      <c r="AX50" s="74">
        <v>1.44559468240176</v>
      </c>
      <c r="AY50" s="74">
        <v>1.1596697519624699</v>
      </c>
      <c r="AZ50" s="74">
        <v>1.1171431296132499</v>
      </c>
      <c r="BA50" s="74">
        <v>1.08143042772854</v>
      </c>
      <c r="BB50" s="10">
        <v>1.0512330083033701</v>
      </c>
      <c r="BC50" s="10">
        <v>1.0226960467174699</v>
      </c>
      <c r="BD50" s="10">
        <v>0.99344843296062801</v>
      </c>
      <c r="BE50" s="139">
        <f t="shared" si="4"/>
        <v>1.478054038838446</v>
      </c>
      <c r="BF50" s="140">
        <v>41.348999999999997</v>
      </c>
      <c r="BG50" s="141">
        <v>59.037999999999997</v>
      </c>
      <c r="BH50" s="142">
        <v>78.56</v>
      </c>
      <c r="BI50" s="140">
        <v>41.3549995422363</v>
      </c>
      <c r="BJ50" s="141">
        <v>31.453985214233398</v>
      </c>
      <c r="BK50" s="143">
        <v>21.65</v>
      </c>
      <c r="BL50" s="140">
        <v>53.950584411621101</v>
      </c>
      <c r="BM50" s="141">
        <v>63.093662261962898</v>
      </c>
      <c r="BN50" s="217">
        <v>68.885102417174593</v>
      </c>
      <c r="BO50" s="140">
        <v>4.6944169998168901</v>
      </c>
      <c r="BP50" s="141">
        <v>5.45235300064087</v>
      </c>
      <c r="BQ50" s="143">
        <v>9.4676492105518992</v>
      </c>
      <c r="BR50" s="141">
        <v>32.795999999999999</v>
      </c>
      <c r="BS50" s="141">
        <v>31.75</v>
      </c>
      <c r="BT50" s="141">
        <v>30.954999999999998</v>
      </c>
      <c r="BU50" s="141">
        <v>30.384</v>
      </c>
      <c r="BV50" s="141">
        <v>30.026</v>
      </c>
      <c r="BW50" s="141">
        <v>29.853999999999999</v>
      </c>
      <c r="BX50" s="134">
        <f t="shared" si="13"/>
        <v>30.96083333333333</v>
      </c>
      <c r="BY50" s="141">
        <v>16.988</v>
      </c>
      <c r="BZ50" s="141">
        <v>16.577000000000002</v>
      </c>
      <c r="CA50" s="141">
        <v>16.228999999999999</v>
      </c>
      <c r="CB50" s="141">
        <v>15.941000000000001</v>
      </c>
      <c r="CC50" s="141">
        <v>15.704000000000001</v>
      </c>
      <c r="CD50" s="141">
        <v>15.502000000000001</v>
      </c>
      <c r="CE50" s="74">
        <v>15.287000000000001</v>
      </c>
      <c r="CF50" s="74">
        <v>15.022</v>
      </c>
      <c r="CG50" s="74">
        <v>14.768000000000001</v>
      </c>
      <c r="CH50" s="10">
        <v>14.525</v>
      </c>
      <c r="CI50" s="10">
        <v>14.289</v>
      </c>
      <c r="CJ50" s="10">
        <v>14.055999999999999</v>
      </c>
      <c r="CK50" s="134">
        <f t="shared" si="14"/>
        <v>14.894125000000001</v>
      </c>
      <c r="CL50" s="141">
        <v>5.0119999999999996</v>
      </c>
      <c r="CM50" s="141">
        <v>4.7329999999999997</v>
      </c>
      <c r="CN50" s="141">
        <v>4.4880000000000004</v>
      </c>
      <c r="CO50" s="141">
        <v>4.2779999999999996</v>
      </c>
      <c r="CP50" s="141">
        <v>4.1050000000000004</v>
      </c>
      <c r="CQ50" s="141">
        <v>3.968</v>
      </c>
      <c r="CR50" s="134">
        <f t="shared" si="15"/>
        <v>4.4306666666666663</v>
      </c>
      <c r="CS50" s="141">
        <v>2.0059999999999998</v>
      </c>
      <c r="CT50" s="141">
        <v>1.9530000000000001</v>
      </c>
      <c r="CU50" s="141">
        <v>1.909</v>
      </c>
      <c r="CV50" s="141">
        <v>1.8740000000000001</v>
      </c>
      <c r="CW50" s="141">
        <v>1.847</v>
      </c>
      <c r="CX50" s="141">
        <v>1.827</v>
      </c>
      <c r="CY50" s="74">
        <v>1.8660000000000001</v>
      </c>
      <c r="CZ50" s="74">
        <v>1.841</v>
      </c>
      <c r="DA50" s="74">
        <v>1.819</v>
      </c>
      <c r="DB50" s="10">
        <v>1.8</v>
      </c>
      <c r="DC50" s="10">
        <v>1.7829999999999999</v>
      </c>
      <c r="DD50" s="10">
        <v>1.768</v>
      </c>
      <c r="DE50" s="134">
        <f t="shared" si="16"/>
        <v>1.818875</v>
      </c>
      <c r="DF50" s="140">
        <v>69.544048780487813</v>
      </c>
      <c r="DG50" s="143">
        <v>80.03</v>
      </c>
      <c r="DH50" s="140">
        <v>37.6</v>
      </c>
      <c r="DI50" s="144">
        <v>7.8</v>
      </c>
      <c r="DJ50" s="74">
        <v>7.3849999999999998</v>
      </c>
      <c r="DK50" s="74">
        <v>7.1050000000000004</v>
      </c>
      <c r="DL50" s="74">
        <v>6.8440000000000003</v>
      </c>
      <c r="DM50" s="74">
        <v>6.5970000000000004</v>
      </c>
      <c r="DN50" s="74">
        <v>6.3620000000000001</v>
      </c>
      <c r="DO50" s="74">
        <v>6.1360000000000001</v>
      </c>
      <c r="DP50" s="134">
        <f t="shared" si="17"/>
        <v>6.7381666666666673</v>
      </c>
      <c r="DQ50" s="141">
        <v>4.0720000000000001</v>
      </c>
      <c r="DR50" s="141">
        <v>4.0990000000000002</v>
      </c>
      <c r="DS50" s="141">
        <v>4.125</v>
      </c>
      <c r="DT50" s="141">
        <v>4.1479999999999997</v>
      </c>
      <c r="DU50" s="141">
        <v>4.17</v>
      </c>
      <c r="DV50" s="141">
        <v>4.1900000000000004</v>
      </c>
      <c r="DW50" s="74">
        <v>4.7089999999999996</v>
      </c>
      <c r="DX50" s="74">
        <v>4.7690000000000001</v>
      </c>
      <c r="DY50" s="74">
        <v>4.8289999999999997</v>
      </c>
      <c r="DZ50" s="10">
        <v>4.8819999999999997</v>
      </c>
      <c r="EA50" s="10">
        <v>4.9409999999999998</v>
      </c>
      <c r="EB50" s="10">
        <v>5.0019999999999998</v>
      </c>
      <c r="EC50" s="134">
        <f t="shared" si="18"/>
        <v>4.6865000000000006</v>
      </c>
    </row>
    <row r="51" spans="1:133" x14ac:dyDescent="0.25">
      <c r="A51" s="74" t="s">
        <v>46</v>
      </c>
      <c r="B51" s="12">
        <v>318000</v>
      </c>
      <c r="C51" s="134">
        <v>9.1199999999999992</v>
      </c>
      <c r="D51" s="135">
        <v>14.15</v>
      </c>
      <c r="E51" s="136">
        <v>6.6</v>
      </c>
      <c r="F51" s="15">
        <v>24294750</v>
      </c>
      <c r="G51" s="22">
        <f t="shared" si="12"/>
        <v>24.294750000000001</v>
      </c>
      <c r="H51" s="137">
        <v>29591</v>
      </c>
      <c r="I51" s="138">
        <f t="shared" si="1"/>
        <v>29.591000000000001</v>
      </c>
      <c r="J51" s="138">
        <v>51264</v>
      </c>
      <c r="K51" s="138">
        <f t="shared" si="2"/>
        <v>51.264000000000003</v>
      </c>
      <c r="L51" s="74">
        <v>4.6229596104773503</v>
      </c>
      <c r="M51" s="74">
        <v>4.5823595127686101</v>
      </c>
      <c r="N51" s="74">
        <v>4.5347114128654997</v>
      </c>
      <c r="O51" s="74">
        <v>4.4835218535455601</v>
      </c>
      <c r="P51" s="74">
        <v>4.4311774416746603</v>
      </c>
      <c r="Q51" s="74">
        <v>4.3740332233266201</v>
      </c>
      <c r="R51" s="74">
        <v>4.3168513367517098</v>
      </c>
      <c r="S51" s="74">
        <v>4.2474999760165302</v>
      </c>
      <c r="T51" s="74">
        <v>4.1505652860670201</v>
      </c>
      <c r="U51" s="74">
        <v>4.0228042912872999</v>
      </c>
      <c r="V51" s="74">
        <v>3.8791458394187099</v>
      </c>
      <c r="W51" s="74">
        <v>3.7256875364620998</v>
      </c>
      <c r="X51" s="74">
        <v>3.5872398544586801</v>
      </c>
      <c r="Y51" s="74">
        <v>3.4855459708549801</v>
      </c>
      <c r="Z51" s="74">
        <v>3.4289690066061498</v>
      </c>
      <c r="AA51" s="74">
        <v>3.3971636423095002</v>
      </c>
      <c r="AB51" s="74">
        <v>3.3621112796768902</v>
      </c>
      <c r="AC51" s="74">
        <v>3.3040625222344202</v>
      </c>
      <c r="AD51" s="74">
        <v>3.2241813429896098</v>
      </c>
      <c r="AE51" s="74">
        <v>3.11716923940216</v>
      </c>
      <c r="AF51" s="74">
        <v>2.9882551682218499</v>
      </c>
      <c r="AG51" s="74">
        <v>2.8768956307190399</v>
      </c>
      <c r="AH51" s="74">
        <v>2.7618560968682502</v>
      </c>
      <c r="AI51" s="74">
        <v>2.5876697561690101</v>
      </c>
      <c r="AJ51" s="74">
        <v>2.34193168788094</v>
      </c>
      <c r="AK51" s="139">
        <f t="shared" si="3"/>
        <v>3.6733747407621262</v>
      </c>
      <c r="AL51" s="56" t="s">
        <v>46</v>
      </c>
      <c r="AM51" s="11">
        <v>2.0611259379602398</v>
      </c>
      <c r="AN51" s="74">
        <v>1.7747172127656801</v>
      </c>
      <c r="AO51" s="74">
        <v>1.5399172290618801</v>
      </c>
      <c r="AP51" s="74">
        <v>1.3983582465548301</v>
      </c>
      <c r="AQ51" s="74">
        <v>1.37738204043846</v>
      </c>
      <c r="AR51" s="74">
        <v>1.44577591598591</v>
      </c>
      <c r="AS51" s="74">
        <v>1.5314074557109301</v>
      </c>
      <c r="AT51" s="74">
        <v>1.60987528101628</v>
      </c>
      <c r="AU51" s="74">
        <v>1.7177483214220699</v>
      </c>
      <c r="AV51" s="74">
        <v>1.8518443851591699</v>
      </c>
      <c r="AW51" s="74">
        <v>1.99722801904528</v>
      </c>
      <c r="AX51" s="74">
        <v>2.1549088050343501</v>
      </c>
      <c r="AY51" s="74">
        <v>2.3904618964095001</v>
      </c>
      <c r="AZ51" s="74">
        <v>2.4335778191008002</v>
      </c>
      <c r="BA51" s="74">
        <v>2.44243260978919</v>
      </c>
      <c r="BB51" s="10">
        <v>2.52916307814285</v>
      </c>
      <c r="BC51" s="10">
        <v>2.5103535684185401</v>
      </c>
      <c r="BD51" s="10">
        <v>2.4957438400603098</v>
      </c>
      <c r="BE51" s="139">
        <f t="shared" si="4"/>
        <v>1.9529938661244723</v>
      </c>
      <c r="BF51" s="140">
        <v>32.228999999999999</v>
      </c>
      <c r="BG51" s="141">
        <v>43.540999999999997</v>
      </c>
      <c r="BH51" s="142">
        <v>50.33</v>
      </c>
      <c r="BI51" s="140">
        <v>44.914405822753899</v>
      </c>
      <c r="BJ51" s="141">
        <v>42.097335815429702</v>
      </c>
      <c r="BK51" s="143">
        <v>42.43</v>
      </c>
      <c r="BL51" s="140">
        <v>52.589694976806598</v>
      </c>
      <c r="BM51" s="141">
        <v>55.006294250488303</v>
      </c>
      <c r="BN51" s="217">
        <v>54.6344210168864</v>
      </c>
      <c r="BO51" s="140">
        <v>2.49589991569519</v>
      </c>
      <c r="BP51" s="141">
        <v>2.8963696956634499</v>
      </c>
      <c r="BQ51" s="143">
        <v>2.9327941221868898</v>
      </c>
      <c r="BR51" s="141">
        <v>52.780999999999999</v>
      </c>
      <c r="BS51" s="141">
        <v>52.459000000000003</v>
      </c>
      <c r="BT51" s="141">
        <v>52.125999999999998</v>
      </c>
      <c r="BU51" s="141">
        <v>51.780999999999999</v>
      </c>
      <c r="BV51" s="141">
        <v>51.42</v>
      </c>
      <c r="BW51" s="141">
        <v>51.027999999999999</v>
      </c>
      <c r="BX51" s="134">
        <f t="shared" si="13"/>
        <v>51.932500000000005</v>
      </c>
      <c r="BY51" s="141">
        <v>36.401000000000003</v>
      </c>
      <c r="BZ51" s="141">
        <v>36.31</v>
      </c>
      <c r="CA51" s="141">
        <v>36.317999999999998</v>
      </c>
      <c r="CB51" s="141">
        <v>36.406999999999996</v>
      </c>
      <c r="CC51" s="141">
        <v>36.533000000000001</v>
      </c>
      <c r="CD51" s="141">
        <v>36.637</v>
      </c>
      <c r="CE51" s="74">
        <v>37.509</v>
      </c>
      <c r="CF51" s="74">
        <v>37.32</v>
      </c>
      <c r="CG51" s="74">
        <v>37.118000000000002</v>
      </c>
      <c r="CH51" s="10">
        <v>37.098999999999997</v>
      </c>
      <c r="CI51" s="10">
        <v>36.832000000000001</v>
      </c>
      <c r="CJ51" s="10">
        <v>36.552999999999997</v>
      </c>
      <c r="CK51" s="134">
        <f t="shared" si="14"/>
        <v>36.950125</v>
      </c>
      <c r="CL51" s="141">
        <v>7.9080000000000004</v>
      </c>
      <c r="CM51" s="141">
        <v>7.9269999999999996</v>
      </c>
      <c r="CN51" s="141">
        <v>7.9370000000000003</v>
      </c>
      <c r="CO51" s="141">
        <v>7.94</v>
      </c>
      <c r="CP51" s="141">
        <v>7.9340000000000002</v>
      </c>
      <c r="CQ51" s="141">
        <v>7.9160000000000004</v>
      </c>
      <c r="CR51" s="134">
        <f t="shared" si="15"/>
        <v>7.9269999999999996</v>
      </c>
      <c r="CS51" s="141">
        <v>4.9560000000000004</v>
      </c>
      <c r="CT51" s="141">
        <v>4.9279999999999999</v>
      </c>
      <c r="CU51" s="141">
        <v>4.9130000000000003</v>
      </c>
      <c r="CV51" s="141">
        <v>4.9089999999999998</v>
      </c>
      <c r="CW51" s="141">
        <v>4.91</v>
      </c>
      <c r="CX51" s="141">
        <v>4.907</v>
      </c>
      <c r="CY51" s="74">
        <v>5.1210000000000004</v>
      </c>
      <c r="CZ51" s="74">
        <v>5.0629999999999997</v>
      </c>
      <c r="DA51" s="74">
        <v>5.0010000000000003</v>
      </c>
      <c r="DB51" s="10">
        <v>4.976</v>
      </c>
      <c r="DC51" s="10">
        <v>4.9109999999999996</v>
      </c>
      <c r="DD51" s="10">
        <v>4.8460000000000001</v>
      </c>
      <c r="DE51" s="134">
        <f t="shared" si="16"/>
        <v>4.9668749999999999</v>
      </c>
      <c r="DF51" s="140">
        <v>47.742219512195128</v>
      </c>
      <c r="DG51" s="143">
        <v>54.101999999999997</v>
      </c>
      <c r="DH51" s="140">
        <v>134.6</v>
      </c>
      <c r="DI51" s="144">
        <v>64.2</v>
      </c>
      <c r="DJ51" s="74">
        <v>21.114000000000001</v>
      </c>
      <c r="DK51" s="74">
        <v>20.395</v>
      </c>
      <c r="DL51" s="74">
        <v>19.692</v>
      </c>
      <c r="DM51" s="74">
        <v>19.021000000000001</v>
      </c>
      <c r="DN51" s="74">
        <v>18.39</v>
      </c>
      <c r="DO51" s="74">
        <v>17.803999999999998</v>
      </c>
      <c r="DP51" s="134">
        <f t="shared" si="17"/>
        <v>19.402666666666669</v>
      </c>
      <c r="DQ51" s="141">
        <v>16.239000000000001</v>
      </c>
      <c r="DR51" s="141">
        <v>15.847</v>
      </c>
      <c r="DS51" s="141">
        <v>15.478999999999999</v>
      </c>
      <c r="DT51" s="141">
        <v>15.153</v>
      </c>
      <c r="DU51" s="141">
        <v>14.875</v>
      </c>
      <c r="DV51" s="141">
        <v>14.638</v>
      </c>
      <c r="DW51" s="74">
        <v>14.000999999999999</v>
      </c>
      <c r="DX51" s="74">
        <v>13.773</v>
      </c>
      <c r="DY51" s="74">
        <v>13.548</v>
      </c>
      <c r="DZ51" s="10">
        <v>12.539</v>
      </c>
      <c r="EA51" s="10">
        <v>12.227</v>
      </c>
      <c r="EB51" s="10">
        <v>11.928000000000001</v>
      </c>
      <c r="EC51" s="134">
        <f t="shared" si="18"/>
        <v>13.441125</v>
      </c>
    </row>
    <row r="52" spans="1:133" x14ac:dyDescent="0.25">
      <c r="A52" s="74" t="s">
        <v>47</v>
      </c>
      <c r="B52" s="12">
        <v>55960</v>
      </c>
      <c r="C52" s="134">
        <v>15.58</v>
      </c>
      <c r="D52" s="135">
        <v>1.29</v>
      </c>
      <c r="E52" s="136">
        <v>4.3</v>
      </c>
      <c r="F52" s="15">
        <v>4124531</v>
      </c>
      <c r="G52" s="22">
        <f t="shared" si="12"/>
        <v>4.1245310000000002</v>
      </c>
      <c r="H52" s="137">
        <v>4003</v>
      </c>
      <c r="I52" s="138">
        <f t="shared" si="1"/>
        <v>4.0030000000000001</v>
      </c>
      <c r="J52" s="138">
        <v>3430</v>
      </c>
      <c r="K52" s="138">
        <f t="shared" si="2"/>
        <v>3.43</v>
      </c>
      <c r="L52" s="74">
        <v>0.37731703686624801</v>
      </c>
      <c r="M52" s="74">
        <v>0.35382608763117401</v>
      </c>
      <c r="N52" s="74">
        <v>4.4140364296193099E-2</v>
      </c>
      <c r="O52" s="74">
        <v>0.52817020858666197</v>
      </c>
      <c r="P52" s="74">
        <v>0.32869535572439401</v>
      </c>
      <c r="Q52" s="74">
        <v>0.37121996832533299</v>
      </c>
      <c r="R52" s="74">
        <v>0.43497238519704801</v>
      </c>
      <c r="S52" s="74">
        <v>0.58422752555434698</v>
      </c>
      <c r="T52" s="74">
        <v>0.51646334909198</v>
      </c>
      <c r="U52" s="74">
        <v>0.449727681108884</v>
      </c>
      <c r="V52" s="74">
        <v>0.44771418299018301</v>
      </c>
      <c r="W52" s="74">
        <v>0.445718634005073</v>
      </c>
      <c r="X52" s="74">
        <v>0.38046968035631701</v>
      </c>
      <c r="Y52" s="74">
        <v>0.35800815172332301</v>
      </c>
      <c r="Z52" s="74">
        <v>0.20999586400234299</v>
      </c>
      <c r="AA52" s="74">
        <v>0.272337010881399</v>
      </c>
      <c r="AB52" s="74">
        <v>-5.8143389319558301</v>
      </c>
      <c r="AC52" s="74">
        <v>-0.89087443269108701</v>
      </c>
      <c r="AD52" s="74">
        <v>3.7325955257180099</v>
      </c>
      <c r="AE52" s="74">
        <v>0.21528532252422999</v>
      </c>
      <c r="AF52" s="74">
        <v>0.40776963895350898</v>
      </c>
      <c r="AG52" s="74">
        <v>-3.8201742225662598</v>
      </c>
      <c r="AH52" s="74">
        <v>1.7207572169426799</v>
      </c>
      <c r="AI52" s="74">
        <v>-1.56511516217686</v>
      </c>
      <c r="AJ52" s="74">
        <v>1.17063733307521</v>
      </c>
      <c r="AK52" s="139">
        <f t="shared" si="3"/>
        <v>5.0381830966580082E-2</v>
      </c>
      <c r="AL52" s="56" t="s">
        <v>47</v>
      </c>
      <c r="AM52" s="11">
        <v>-2.8509726012689902</v>
      </c>
      <c r="AN52" s="74">
        <v>0.31581348152754202</v>
      </c>
      <c r="AO52" s="74">
        <v>0</v>
      </c>
      <c r="AP52" s="74">
        <v>0</v>
      </c>
      <c r="AQ52" s="74">
        <v>-2.25250592235249E-2</v>
      </c>
      <c r="AR52" s="74">
        <v>6.7559962033759899E-2</v>
      </c>
      <c r="AS52" s="74">
        <v>-4.5034902810234402E-2</v>
      </c>
      <c r="AT52" s="74">
        <v>-9.0130695601277594E-2</v>
      </c>
      <c r="AU52" s="74">
        <v>-4.5095829400093101E-2</v>
      </c>
      <c r="AV52" s="74">
        <v>-0.112828625305855</v>
      </c>
      <c r="AW52" s="74">
        <v>-0.25319903204719901</v>
      </c>
      <c r="AX52" s="74"/>
      <c r="AY52" s="74">
        <v>-0.30565594479590902</v>
      </c>
      <c r="AZ52" s="74">
        <v>-0.278509062850129</v>
      </c>
      <c r="BA52" s="74">
        <v>-0.40734318477763298</v>
      </c>
      <c r="BB52" s="10">
        <v>-0.82409916391353799</v>
      </c>
      <c r="BC52" s="10">
        <v>-0.69838345731272999</v>
      </c>
      <c r="BD52" s="10">
        <v>-1.20061016480925</v>
      </c>
      <c r="BE52" s="139">
        <f t="shared" si="4"/>
        <v>-0.24375260495537945</v>
      </c>
      <c r="BF52" s="140">
        <v>45.125999999999998</v>
      </c>
      <c r="BG52" s="141">
        <v>55.587000000000003</v>
      </c>
      <c r="BH52" s="142">
        <v>56.67</v>
      </c>
      <c r="BI52" s="140">
        <v>22.2128391265869</v>
      </c>
      <c r="BJ52" s="141">
        <v>17.159721374511701</v>
      </c>
      <c r="BK52" s="143">
        <v>14.69</v>
      </c>
      <c r="BL52" s="140">
        <v>67.525611877441406</v>
      </c>
      <c r="BM52" s="141">
        <v>67.284217834472699</v>
      </c>
      <c r="BN52" s="217">
        <v>65.5871921034107</v>
      </c>
      <c r="BO52" s="140">
        <v>10.2615518569946</v>
      </c>
      <c r="BP52" s="141">
        <v>15.5560607910156</v>
      </c>
      <c r="BQ52" s="143">
        <v>19.724167431104501</v>
      </c>
      <c r="BR52" s="141">
        <v>13.8</v>
      </c>
      <c r="BS52" s="141">
        <v>14.6</v>
      </c>
      <c r="BT52" s="141">
        <v>14.8</v>
      </c>
      <c r="BU52" s="141">
        <v>15.1</v>
      </c>
      <c r="BV52" s="141">
        <v>15</v>
      </c>
      <c r="BW52" s="141">
        <v>14.9</v>
      </c>
      <c r="BX52" s="134">
        <f t="shared" si="13"/>
        <v>14.700000000000003</v>
      </c>
      <c r="BY52" s="141">
        <v>9.33</v>
      </c>
      <c r="BZ52" s="141">
        <v>9.4</v>
      </c>
      <c r="CA52" s="141">
        <v>9.9</v>
      </c>
      <c r="CB52" s="141">
        <v>10.1</v>
      </c>
      <c r="CC52" s="141">
        <v>9.8000000000000007</v>
      </c>
      <c r="CD52" s="141">
        <v>9.4</v>
      </c>
      <c r="CE52" s="74">
        <v>9.8000000000000007</v>
      </c>
      <c r="CF52" s="74">
        <v>9.4</v>
      </c>
      <c r="CG52" s="74">
        <v>9.3000000000000007</v>
      </c>
      <c r="CH52" s="10">
        <v>8.9</v>
      </c>
      <c r="CI52" s="10">
        <v>9</v>
      </c>
      <c r="CJ52" s="10">
        <v>8.9</v>
      </c>
      <c r="CK52" s="134">
        <f t="shared" si="14"/>
        <v>9.3125</v>
      </c>
      <c r="CL52" s="141">
        <v>2.0070000000000001</v>
      </c>
      <c r="CM52" s="141">
        <v>1.9870000000000001</v>
      </c>
      <c r="CN52" s="141">
        <v>1.9750000000000001</v>
      </c>
      <c r="CO52" s="141">
        <v>1.972</v>
      </c>
      <c r="CP52" s="141">
        <v>1.976</v>
      </c>
      <c r="CQ52" s="141">
        <v>1.9850000000000001</v>
      </c>
      <c r="CR52" s="134">
        <f t="shared" si="15"/>
        <v>1.9836666666666669</v>
      </c>
      <c r="CS52" s="141">
        <v>1.38</v>
      </c>
      <c r="CT52" s="141">
        <v>1.4</v>
      </c>
      <c r="CU52" s="141">
        <v>1.47</v>
      </c>
      <c r="CV52" s="141">
        <v>1.5</v>
      </c>
      <c r="CW52" s="141">
        <v>1.46</v>
      </c>
      <c r="CX52" s="141">
        <v>1.46</v>
      </c>
      <c r="CY52" s="74">
        <v>1.51</v>
      </c>
      <c r="CZ52" s="74">
        <v>1.46</v>
      </c>
      <c r="DA52" s="74">
        <v>1.46</v>
      </c>
      <c r="DB52" s="10">
        <v>1.4</v>
      </c>
      <c r="DC52" s="10">
        <v>1.42</v>
      </c>
      <c r="DD52" s="10">
        <v>1.42</v>
      </c>
      <c r="DE52" s="134">
        <f t="shared" si="16"/>
        <v>1.44875</v>
      </c>
      <c r="DF52" s="140">
        <v>70.001951219512208</v>
      </c>
      <c r="DG52" s="143">
        <v>77.826829268292698</v>
      </c>
      <c r="DH52" s="140"/>
      <c r="DI52" s="144">
        <v>3.9</v>
      </c>
      <c r="DJ52" s="74">
        <v>10</v>
      </c>
      <c r="DK52" s="74">
        <v>10.1</v>
      </c>
      <c r="DL52" s="74">
        <v>10.8</v>
      </c>
      <c r="DM52" s="74">
        <v>10.199999999999999</v>
      </c>
      <c r="DN52" s="74">
        <v>10</v>
      </c>
      <c r="DO52" s="74">
        <v>10.1</v>
      </c>
      <c r="DP52" s="134">
        <f t="shared" si="17"/>
        <v>10.200000000000001</v>
      </c>
      <c r="DQ52" s="141">
        <v>11.340999999999999</v>
      </c>
      <c r="DR52" s="141">
        <v>11.798</v>
      </c>
      <c r="DS52" s="141">
        <v>11.8</v>
      </c>
      <c r="DT52" s="141">
        <v>11.8</v>
      </c>
      <c r="DU52" s="141">
        <v>11.8</v>
      </c>
      <c r="DV52" s="141">
        <v>11.6</v>
      </c>
      <c r="DW52" s="74">
        <v>12.1</v>
      </c>
      <c r="DX52" s="74">
        <v>11.8</v>
      </c>
      <c r="DY52" s="74">
        <v>12</v>
      </c>
      <c r="DZ52" s="10">
        <v>12.9</v>
      </c>
      <c r="EA52" s="10">
        <v>12.3</v>
      </c>
      <c r="EB52" s="10">
        <v>13</v>
      </c>
      <c r="EC52" s="134">
        <f t="shared" si="18"/>
        <v>12.1875</v>
      </c>
    </row>
    <row r="53" spans="1:133" x14ac:dyDescent="0.25">
      <c r="A53" s="74" t="s">
        <v>48</v>
      </c>
      <c r="B53" s="12">
        <v>104020</v>
      </c>
      <c r="C53" s="134">
        <v>28.74</v>
      </c>
      <c r="D53" s="135">
        <v>4.6399999999999997</v>
      </c>
      <c r="E53" s="136">
        <v>9.3000000000000007</v>
      </c>
      <c r="F53" s="15">
        <v>11484636</v>
      </c>
      <c r="G53" s="22">
        <f t="shared" si="12"/>
        <v>11.484636</v>
      </c>
      <c r="H53" s="137">
        <v>11513</v>
      </c>
      <c r="I53" s="138">
        <f t="shared" si="1"/>
        <v>11.513</v>
      </c>
      <c r="J53" s="138">
        <v>10162</v>
      </c>
      <c r="K53" s="138">
        <f t="shared" si="2"/>
        <v>10.162000000000001</v>
      </c>
      <c r="L53" s="74">
        <v>1.3107701101276901</v>
      </c>
      <c r="M53" s="74">
        <v>1.1108647486995999</v>
      </c>
      <c r="N53" s="74">
        <v>0.93726306921800295</v>
      </c>
      <c r="O53" s="74">
        <v>0.78930590484235996</v>
      </c>
      <c r="P53" s="74">
        <v>0.67851612604192402</v>
      </c>
      <c r="Q53" s="74">
        <v>0.60137239638950901</v>
      </c>
      <c r="R53" s="74">
        <v>0.51865831294553</v>
      </c>
      <c r="S53" s="74">
        <v>0.44771139683697803</v>
      </c>
      <c r="T53" s="74">
        <v>0.447039178906809</v>
      </c>
      <c r="U53" s="74">
        <v>0.534863395337559</v>
      </c>
      <c r="V53" s="74">
        <v>0.68015135597018095</v>
      </c>
      <c r="W53" s="74">
        <v>0.85470900794731597</v>
      </c>
      <c r="X53" s="74">
        <v>0.99885488746770901</v>
      </c>
      <c r="Y53" s="74">
        <v>1.0670925832047999</v>
      </c>
      <c r="Z53" s="74">
        <v>1.0299530774111001</v>
      </c>
      <c r="AA53" s="74">
        <v>0.91869112265379005</v>
      </c>
      <c r="AB53" s="74">
        <v>0.78917344873077699</v>
      </c>
      <c r="AC53" s="74">
        <v>0.68144597241778704</v>
      </c>
      <c r="AD53" s="74">
        <v>0.59000769965934796</v>
      </c>
      <c r="AE53" s="74">
        <v>0.52784466273228203</v>
      </c>
      <c r="AF53" s="74">
        <v>0.48774018056817497</v>
      </c>
      <c r="AG53" s="74">
        <v>0.44490110724591198</v>
      </c>
      <c r="AH53" s="74">
        <v>0.39528327919624301</v>
      </c>
      <c r="AI53" s="74">
        <v>0.35917914277068502</v>
      </c>
      <c r="AJ53" s="74">
        <v>0.33983480042669201</v>
      </c>
      <c r="AK53" s="139">
        <f t="shared" si="3"/>
        <v>0.70164907870995041</v>
      </c>
      <c r="AL53" s="56" t="s">
        <v>48</v>
      </c>
      <c r="AM53" s="11">
        <v>0.33125935530109502</v>
      </c>
      <c r="AN53" s="74">
        <v>0.33207162882531299</v>
      </c>
      <c r="AO53" s="74">
        <v>0.32750316373859401</v>
      </c>
      <c r="AP53" s="74">
        <v>0.30101477214152</v>
      </c>
      <c r="AQ53" s="74">
        <v>0.243675664682343</v>
      </c>
      <c r="AR53" s="74">
        <v>0.165873153474136</v>
      </c>
      <c r="AS53" s="74">
        <v>7.9864820075754003E-2</v>
      </c>
      <c r="AT53" s="74">
        <v>5.0790226024696496E-3</v>
      </c>
      <c r="AU53" s="74">
        <v>-4.70749028441926E-2</v>
      </c>
      <c r="AV53" s="74">
        <v>-6.6672038438799597E-2</v>
      </c>
      <c r="AW53" s="74">
        <v>-6.2541554999025098E-2</v>
      </c>
      <c r="AX53" s="74">
        <v>-5.0669788737780302E-2</v>
      </c>
      <c r="AY53" s="74">
        <v>0.16818878905405099</v>
      </c>
      <c r="AZ53" s="74">
        <v>0.1750617576181</v>
      </c>
      <c r="BA53" s="74">
        <v>0.14604065912838299</v>
      </c>
      <c r="BB53" s="10">
        <v>0.18920412388073399</v>
      </c>
      <c r="BC53" s="10">
        <v>0.12686697769458799</v>
      </c>
      <c r="BD53" s="10">
        <v>7.5381249840837203E-2</v>
      </c>
      <c r="BE53" s="139">
        <f t="shared" si="4"/>
        <v>0.12405102927864853</v>
      </c>
      <c r="BF53" s="140">
        <v>64.224000000000004</v>
      </c>
      <c r="BG53" s="141">
        <v>75.599999999999994</v>
      </c>
      <c r="BH53" s="142">
        <v>76.98</v>
      </c>
      <c r="BI53" s="140">
        <v>37.426986694335902</v>
      </c>
      <c r="BJ53" s="141">
        <v>21.646497726440401</v>
      </c>
      <c r="BK53" s="143">
        <v>16.03</v>
      </c>
      <c r="BL53" s="140">
        <v>55.840660095214801</v>
      </c>
      <c r="BM53" s="141">
        <v>68.486145019531307</v>
      </c>
      <c r="BN53" s="217">
        <v>69.228376066947206</v>
      </c>
      <c r="BO53" s="140">
        <v>6.7323517799377397</v>
      </c>
      <c r="BP53" s="141">
        <v>9.8673543930053693</v>
      </c>
      <c r="BQ53" s="143">
        <v>14.737706967813301</v>
      </c>
      <c r="BR53" s="141">
        <v>29.405000000000001</v>
      </c>
      <c r="BS53" s="141">
        <v>28.166</v>
      </c>
      <c r="BT53" s="141">
        <v>26.741</v>
      </c>
      <c r="BU53" s="141">
        <v>25.120999999999999</v>
      </c>
      <c r="BV53" s="141">
        <v>23.366</v>
      </c>
      <c r="BW53" s="141">
        <v>21.585000000000001</v>
      </c>
      <c r="BX53" s="134">
        <f t="shared" si="13"/>
        <v>25.730666666666664</v>
      </c>
      <c r="BY53" s="141">
        <v>11.055999999999999</v>
      </c>
      <c r="BZ53" s="141">
        <v>10.7</v>
      </c>
      <c r="CA53" s="141">
        <v>10.385</v>
      </c>
      <c r="CB53" s="141">
        <v>10.119999999999999</v>
      </c>
      <c r="CC53" s="141">
        <v>9.9079999999999995</v>
      </c>
      <c r="CD53" s="141">
        <v>9.7439999999999998</v>
      </c>
      <c r="CE53" s="74">
        <v>10.552</v>
      </c>
      <c r="CF53" s="74">
        <v>10.4</v>
      </c>
      <c r="CG53" s="74">
        <v>10.246</v>
      </c>
      <c r="CH53" s="10">
        <v>10.965999999999999</v>
      </c>
      <c r="CI53" s="10">
        <v>10.865</v>
      </c>
      <c r="CJ53" s="10">
        <v>10.750999999999999</v>
      </c>
      <c r="CK53" s="134">
        <f t="shared" si="14"/>
        <v>10.429</v>
      </c>
      <c r="CL53" s="141">
        <v>4.0330000000000004</v>
      </c>
      <c r="CM53" s="141">
        <v>3.8570000000000002</v>
      </c>
      <c r="CN53" s="141">
        <v>3.6459999999999999</v>
      </c>
      <c r="CO53" s="141">
        <v>3.4</v>
      </c>
      <c r="CP53" s="141">
        <v>3.1269999999999998</v>
      </c>
      <c r="CQ53" s="141">
        <v>2.8439999999999999</v>
      </c>
      <c r="CR53" s="134">
        <f t="shared" si="15"/>
        <v>3.4845000000000006</v>
      </c>
      <c r="CS53" s="141">
        <v>1.5449999999999999</v>
      </c>
      <c r="CT53" s="141">
        <v>1.52</v>
      </c>
      <c r="CU53" s="141">
        <v>1.498</v>
      </c>
      <c r="CV53" s="141">
        <v>1.48</v>
      </c>
      <c r="CW53" s="141">
        <v>1.4670000000000001</v>
      </c>
      <c r="CX53" s="141">
        <v>1.4590000000000001</v>
      </c>
      <c r="CY53" s="74">
        <v>1.6279999999999999</v>
      </c>
      <c r="CZ53" s="74">
        <v>1.6220000000000001</v>
      </c>
      <c r="DA53" s="74">
        <v>1.615</v>
      </c>
      <c r="DB53" s="10">
        <v>1.72</v>
      </c>
      <c r="DC53" s="10">
        <v>1.722</v>
      </c>
      <c r="DD53" s="10">
        <v>1.722</v>
      </c>
      <c r="DE53" s="134">
        <f t="shared" si="16"/>
        <v>1.619375</v>
      </c>
      <c r="DF53" s="140">
        <v>72.197609756097577</v>
      </c>
      <c r="DG53" s="143">
        <v>79.921000000000006</v>
      </c>
      <c r="DH53" s="140">
        <v>24.5</v>
      </c>
      <c r="DI53" s="144">
        <v>4.0999999999999996</v>
      </c>
      <c r="DJ53" s="74">
        <v>6.718</v>
      </c>
      <c r="DK53" s="74">
        <v>6.5389999999999997</v>
      </c>
      <c r="DL53" s="74">
        <v>6.3739999999999997</v>
      </c>
      <c r="DM53" s="74">
        <v>6.2240000000000002</v>
      </c>
      <c r="DN53" s="74">
        <v>6.0910000000000002</v>
      </c>
      <c r="DO53" s="74">
        <v>5.98</v>
      </c>
      <c r="DP53" s="134">
        <f t="shared" si="17"/>
        <v>6.3210000000000006</v>
      </c>
      <c r="DQ53" s="141">
        <v>7.2309999999999999</v>
      </c>
      <c r="DR53" s="141">
        <v>7.2670000000000003</v>
      </c>
      <c r="DS53" s="141">
        <v>7.3150000000000004</v>
      </c>
      <c r="DT53" s="141">
        <v>7.3760000000000003</v>
      </c>
      <c r="DU53" s="141">
        <v>7.4489999999999998</v>
      </c>
      <c r="DV53" s="141">
        <v>7.5339999999999998</v>
      </c>
      <c r="DW53" s="74">
        <v>7.5449999999999999</v>
      </c>
      <c r="DX53" s="74">
        <v>7.6820000000000004</v>
      </c>
      <c r="DY53" s="74">
        <v>7.8109999999999999</v>
      </c>
      <c r="DZ53" s="10">
        <v>7.8979999999999997</v>
      </c>
      <c r="EA53" s="10">
        <v>8.0030000000000001</v>
      </c>
      <c r="EB53" s="10">
        <v>8.1050000000000004</v>
      </c>
      <c r="EC53" s="134">
        <f t="shared" si="18"/>
        <v>7.7533750000000001</v>
      </c>
    </row>
    <row r="54" spans="1:133" x14ac:dyDescent="0.25">
      <c r="A54" s="74" t="s">
        <v>49</v>
      </c>
      <c r="B54" s="12"/>
      <c r="C54" s="134"/>
      <c r="D54" s="135"/>
      <c r="E54" s="136"/>
      <c r="F54" s="15">
        <v>160175</v>
      </c>
      <c r="G54" s="22">
        <f t="shared" si="12"/>
        <v>0.16017500000000001</v>
      </c>
      <c r="H54" s="137">
        <v>168</v>
      </c>
      <c r="I54" s="138">
        <f t="shared" si="1"/>
        <v>0.16800000000000001</v>
      </c>
      <c r="J54" s="138">
        <v>181</v>
      </c>
      <c r="K54" s="138">
        <f t="shared" si="2"/>
        <v>0.18099999999999999</v>
      </c>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v>-3.5537378161317101</v>
      </c>
      <c r="AK54" s="139">
        <f t="shared" si="3"/>
        <v>-3.5537378161317101</v>
      </c>
      <c r="AL54" s="56" t="s">
        <v>49</v>
      </c>
      <c r="AM54" s="11">
        <v>-4.0753861316228797</v>
      </c>
      <c r="AN54" s="74">
        <v>-3.8906404268719101</v>
      </c>
      <c r="AO54" s="74">
        <v>-0.44369443912234202</v>
      </c>
      <c r="AP54" s="74">
        <v>1.4129474224126499</v>
      </c>
      <c r="AQ54" s="74">
        <v>1.2118024258147599</v>
      </c>
      <c r="AR54" s="74">
        <v>2.15978777277072</v>
      </c>
      <c r="AS54" s="74">
        <v>2.2254681966607102</v>
      </c>
      <c r="AT54" s="74">
        <v>1.6954875722262699</v>
      </c>
      <c r="AU54" s="74">
        <v>1.0230595776499101</v>
      </c>
      <c r="AV54" s="74">
        <v>0.48931963716217802</v>
      </c>
      <c r="AW54" s="74">
        <v>1.2682318390207299</v>
      </c>
      <c r="AX54" s="74"/>
      <c r="AY54" s="74">
        <v>0.82992959503699104</v>
      </c>
      <c r="AZ54" s="74">
        <v>1.13302880236381</v>
      </c>
      <c r="BA54" s="74">
        <v>1.3245568911168799</v>
      </c>
      <c r="BB54" s="10">
        <v>1.3195939025152299</v>
      </c>
      <c r="BC54" s="10">
        <v>1.0603164405683601</v>
      </c>
      <c r="BD54" s="10">
        <v>0.31953603831286498</v>
      </c>
      <c r="BE54" s="139">
        <f t="shared" si="4"/>
        <v>0.82117070297736316</v>
      </c>
      <c r="BF54" s="140"/>
      <c r="BG54" s="141"/>
      <c r="BH54" s="142">
        <v>89.2</v>
      </c>
      <c r="BI54" s="140">
        <v>36.390739440917997</v>
      </c>
      <c r="BJ54" s="141">
        <v>24.898372650146499</v>
      </c>
      <c r="BK54" s="143">
        <v>18.690000000000001</v>
      </c>
      <c r="BL54" s="140">
        <v>57.973617553710902</v>
      </c>
      <c r="BM54" s="141">
        <v>64.825401306152301</v>
      </c>
      <c r="BN54" s="217">
        <v>64.942475037218401</v>
      </c>
      <c r="BO54" s="140">
        <v>5.6356401443481401</v>
      </c>
      <c r="BP54" s="141">
        <v>10.276227951049799</v>
      </c>
      <c r="BQ54" s="143">
        <v>16.366739546153902</v>
      </c>
      <c r="BR54" s="141"/>
      <c r="BS54" s="141"/>
      <c r="BT54" s="141"/>
      <c r="BU54" s="141"/>
      <c r="BV54" s="141"/>
      <c r="BW54" s="141"/>
      <c r="BX54" s="134"/>
      <c r="BY54" s="141">
        <v>13.6</v>
      </c>
      <c r="BZ54" s="141">
        <v>13.4</v>
      </c>
      <c r="CA54" s="141">
        <v>14.2</v>
      </c>
      <c r="CB54" s="141">
        <v>13.4</v>
      </c>
      <c r="CC54" s="141">
        <v>14.1</v>
      </c>
      <c r="CD54" s="141"/>
      <c r="CE54" s="74">
        <v>13.4</v>
      </c>
      <c r="CF54" s="74">
        <v>12.7</v>
      </c>
      <c r="CG54" s="74">
        <v>12.6</v>
      </c>
      <c r="CH54" s="10">
        <v>11.9</v>
      </c>
      <c r="CI54" s="10">
        <v>11.2</v>
      </c>
      <c r="CJ54" s="10">
        <v>9.6999999999999993</v>
      </c>
      <c r="CK54" s="134">
        <f t="shared" si="14"/>
        <v>12.22857142857143</v>
      </c>
      <c r="CL54" s="141"/>
      <c r="CM54" s="141"/>
      <c r="CN54" s="141"/>
      <c r="CO54" s="141"/>
      <c r="CP54" s="141"/>
      <c r="CQ54" s="141"/>
      <c r="CR54" s="134"/>
      <c r="CS54" s="141">
        <v>2.1</v>
      </c>
      <c r="CT54" s="141">
        <v>2</v>
      </c>
      <c r="CU54" s="141">
        <v>2.2000000000000002</v>
      </c>
      <c r="CV54" s="141">
        <v>2.1</v>
      </c>
      <c r="CW54" s="141">
        <v>2.2000000000000002</v>
      </c>
      <c r="CX54" s="141"/>
      <c r="CY54" s="74">
        <v>2.2000000000000002</v>
      </c>
      <c r="CZ54" s="74">
        <v>2.1</v>
      </c>
      <c r="DA54" s="74">
        <v>2</v>
      </c>
      <c r="DB54" s="10">
        <v>1.9</v>
      </c>
      <c r="DC54" s="10">
        <v>1.7</v>
      </c>
      <c r="DD54" s="10">
        <v>1.5</v>
      </c>
      <c r="DE54" s="134">
        <f t="shared" si="16"/>
        <v>1.9428571428571428</v>
      </c>
      <c r="DF54" s="140"/>
      <c r="DG54" s="143">
        <v>78.017073170731706</v>
      </c>
      <c r="DH54" s="140"/>
      <c r="DI54" s="144"/>
      <c r="DJ54" s="74"/>
      <c r="DK54" s="74"/>
      <c r="DL54" s="74"/>
      <c r="DM54" s="74"/>
      <c r="DN54" s="74"/>
      <c r="DO54" s="74"/>
      <c r="DP54" s="134"/>
      <c r="DQ54" s="141">
        <v>8</v>
      </c>
      <c r="DR54" s="141">
        <v>7.9</v>
      </c>
      <c r="DS54" s="141">
        <v>8.5</v>
      </c>
      <c r="DT54" s="141">
        <v>7.8</v>
      </c>
      <c r="DU54" s="141">
        <v>8.6999999999999993</v>
      </c>
      <c r="DV54" s="141"/>
      <c r="DW54" s="74">
        <v>8.1999999999999993</v>
      </c>
      <c r="DX54" s="74">
        <v>8.1</v>
      </c>
      <c r="DY54" s="74">
        <v>8.8000000000000007</v>
      </c>
      <c r="DZ54" s="10">
        <v>8.8000000000000007</v>
      </c>
      <c r="EA54" s="10">
        <v>9.3000000000000007</v>
      </c>
      <c r="EB54" s="10">
        <v>8.9</v>
      </c>
      <c r="EC54" s="134">
        <f t="shared" si="18"/>
        <v>8.6857142857142851</v>
      </c>
    </row>
    <row r="55" spans="1:133" x14ac:dyDescent="0.25">
      <c r="A55" s="74" t="s">
        <v>50</v>
      </c>
      <c r="B55" s="12">
        <v>9240</v>
      </c>
      <c r="C55" s="134">
        <v>9.16</v>
      </c>
      <c r="D55" s="135">
        <v>2.85</v>
      </c>
      <c r="E55" s="136">
        <v>0.6</v>
      </c>
      <c r="F55" s="15">
        <v>1179551</v>
      </c>
      <c r="G55" s="22">
        <f t="shared" si="12"/>
        <v>1.179551</v>
      </c>
      <c r="H55" s="137">
        <v>1247</v>
      </c>
      <c r="I55" s="138">
        <f t="shared" si="1"/>
        <v>1.2470000000000001</v>
      </c>
      <c r="J55" s="138">
        <v>1355</v>
      </c>
      <c r="K55" s="138">
        <f t="shared" si="2"/>
        <v>1.355</v>
      </c>
      <c r="L55" s="74">
        <v>1.1485394309713299</v>
      </c>
      <c r="M55" s="74">
        <v>1.1888938236921101</v>
      </c>
      <c r="N55" s="74">
        <v>1.20964035826237</v>
      </c>
      <c r="O55" s="74">
        <v>1.1538991773035601</v>
      </c>
      <c r="P55" s="74">
        <v>0.99922132824893095</v>
      </c>
      <c r="Q55" s="74">
        <v>0.78994477799766905</v>
      </c>
      <c r="R55" s="74">
        <v>0.54809646158678305</v>
      </c>
      <c r="S55" s="74">
        <v>0.36759102978300201</v>
      </c>
      <c r="T55" s="74">
        <v>0.34103447363469203</v>
      </c>
      <c r="U55" s="74">
        <v>0.52349933571126295</v>
      </c>
      <c r="V55" s="74">
        <v>0.852860508064609</v>
      </c>
      <c r="W55" s="74">
        <v>1.22131440193582</v>
      </c>
      <c r="X55" s="74">
        <v>1.5379346392742399</v>
      </c>
      <c r="Y55" s="74">
        <v>1.7943334715911501</v>
      </c>
      <c r="Z55" s="74">
        <v>1.95902263979933</v>
      </c>
      <c r="AA55" s="74">
        <v>2.05112688890835</v>
      </c>
      <c r="AB55" s="74">
        <v>2.1329423754828198</v>
      </c>
      <c r="AC55" s="74">
        <v>2.21274618703149</v>
      </c>
      <c r="AD55" s="74">
        <v>2.2420564290955398</v>
      </c>
      <c r="AE55" s="74">
        <v>2.2165426351383299</v>
      </c>
      <c r="AF55" s="74">
        <v>2.15339580443576</v>
      </c>
      <c r="AG55" s="74">
        <v>2.0660966857519698</v>
      </c>
      <c r="AH55" s="74">
        <v>1.9827416176428201</v>
      </c>
      <c r="AI55" s="74">
        <v>1.92437112313028</v>
      </c>
      <c r="AJ55" s="74">
        <v>1.9035976998580999</v>
      </c>
      <c r="AK55" s="139">
        <f t="shared" si="3"/>
        <v>1.460857732173293</v>
      </c>
      <c r="AL55" s="56" t="s">
        <v>50</v>
      </c>
      <c r="AM55" s="11">
        <v>1.90461766621283</v>
      </c>
      <c r="AN55" s="74">
        <v>1.9104219888016101</v>
      </c>
      <c r="AO55" s="74">
        <v>1.89522495403154</v>
      </c>
      <c r="AP55" s="74">
        <v>1.84684971756418</v>
      </c>
      <c r="AQ55" s="74">
        <v>1.75558963293482</v>
      </c>
      <c r="AR55" s="74">
        <v>1.6370167256267301</v>
      </c>
      <c r="AS55" s="74">
        <v>1.51168239802643</v>
      </c>
      <c r="AT55" s="74">
        <v>1.4001305732093099</v>
      </c>
      <c r="AU55" s="74">
        <v>1.30775666395607</v>
      </c>
      <c r="AV55" s="74">
        <v>1.2422875322937399</v>
      </c>
      <c r="AW55" s="74">
        <v>1.19696740172674</v>
      </c>
      <c r="AX55" s="74">
        <v>1.15558547044604</v>
      </c>
      <c r="AY55" s="74">
        <v>1.1272869801457901</v>
      </c>
      <c r="AZ55" s="74">
        <v>1.08757079913875</v>
      </c>
      <c r="BA55" s="74">
        <v>1.04614274289616</v>
      </c>
      <c r="BB55" s="10">
        <v>0.75010272622963503</v>
      </c>
      <c r="BC55" s="10">
        <v>0.784179797412071</v>
      </c>
      <c r="BD55" s="10">
        <v>0.80232768815064104</v>
      </c>
      <c r="BE55" s="139">
        <f t="shared" si="4"/>
        <v>1.3210072819170739</v>
      </c>
      <c r="BF55" s="140">
        <v>47.277000000000001</v>
      </c>
      <c r="BG55" s="141">
        <v>68.647999999999996</v>
      </c>
      <c r="BH55" s="142">
        <v>66.84</v>
      </c>
      <c r="BI55" s="140">
        <v>27.7112140655518</v>
      </c>
      <c r="BJ55" s="141">
        <v>22.399969100952099</v>
      </c>
      <c r="BK55" s="143">
        <v>16.829999999999998</v>
      </c>
      <c r="BL55" s="140">
        <v>62.564968109130902</v>
      </c>
      <c r="BM55" s="141">
        <v>67.371330261230497</v>
      </c>
      <c r="BN55" s="217">
        <v>69.753490946978999</v>
      </c>
      <c r="BO55" s="140">
        <v>9.7238187789916992</v>
      </c>
      <c r="BP55" s="141">
        <v>10.228700637817401</v>
      </c>
      <c r="BQ55" s="143">
        <v>13.416461009316301</v>
      </c>
      <c r="BR55" s="141">
        <v>19.106999999999999</v>
      </c>
      <c r="BS55" s="141">
        <v>18.866</v>
      </c>
      <c r="BT55" s="141">
        <v>18.725999999999999</v>
      </c>
      <c r="BU55" s="141">
        <v>18.646999999999998</v>
      </c>
      <c r="BV55" s="141">
        <v>18.617000000000001</v>
      </c>
      <c r="BW55" s="141">
        <v>18.646000000000001</v>
      </c>
      <c r="BX55" s="134">
        <f t="shared" ref="BX55:BX68" si="19">AVERAGE(BR55:BW55)</f>
        <v>18.768166666666669</v>
      </c>
      <c r="BY55" s="141">
        <v>11.862</v>
      </c>
      <c r="BZ55" s="141">
        <v>11.807</v>
      </c>
      <c r="CA55" s="141">
        <v>11.762</v>
      </c>
      <c r="CB55" s="141">
        <v>11.717000000000001</v>
      </c>
      <c r="CC55" s="141">
        <v>11.664999999999999</v>
      </c>
      <c r="CD55" s="141">
        <v>11.605</v>
      </c>
      <c r="CE55" s="74">
        <v>11.534000000000001</v>
      </c>
      <c r="CF55" s="74">
        <v>11.436</v>
      </c>
      <c r="CG55" s="74">
        <v>11.326000000000001</v>
      </c>
      <c r="CH55" s="10">
        <v>10.984</v>
      </c>
      <c r="CI55" s="10">
        <v>10.834</v>
      </c>
      <c r="CJ55" s="10">
        <v>10.672000000000001</v>
      </c>
      <c r="CK55" s="134">
        <f t="shared" si="14"/>
        <v>11.257</v>
      </c>
      <c r="CL55" s="141">
        <v>2.61</v>
      </c>
      <c r="CM55" s="141">
        <v>2.5470000000000002</v>
      </c>
      <c r="CN55" s="141">
        <v>2.4910000000000001</v>
      </c>
      <c r="CO55" s="141">
        <v>2.44</v>
      </c>
      <c r="CP55" s="141">
        <v>2.3929999999999998</v>
      </c>
      <c r="CQ55" s="141">
        <v>2.3519999999999999</v>
      </c>
      <c r="CR55" s="134">
        <f t="shared" ref="CR55:CR68" si="20">AVERAGE(CL55:CQ55)</f>
        <v>2.4721666666666664</v>
      </c>
      <c r="CS55" s="141">
        <v>1.514</v>
      </c>
      <c r="CT55" s="141">
        <v>1.5029999999999999</v>
      </c>
      <c r="CU55" s="141">
        <v>1.4930000000000001</v>
      </c>
      <c r="CV55" s="141">
        <v>1.4850000000000001</v>
      </c>
      <c r="CW55" s="141">
        <v>1.478</v>
      </c>
      <c r="CX55" s="141">
        <v>1.47</v>
      </c>
      <c r="CY55" s="74">
        <v>1.464</v>
      </c>
      <c r="CZ55" s="74">
        <v>1.4550000000000001</v>
      </c>
      <c r="DA55" s="74">
        <v>1.446</v>
      </c>
      <c r="DB55" s="10">
        <v>1.35</v>
      </c>
      <c r="DC55" s="10">
        <v>1.343</v>
      </c>
      <c r="DD55" s="10">
        <v>1.3380000000000001</v>
      </c>
      <c r="DE55" s="134">
        <f t="shared" si="16"/>
        <v>1.4180000000000001</v>
      </c>
      <c r="DF55" s="140">
        <v>73.710439024390254</v>
      </c>
      <c r="DG55" s="143">
        <v>80.67</v>
      </c>
      <c r="DH55" s="140"/>
      <c r="DI55" s="144">
        <v>2.1</v>
      </c>
      <c r="DJ55" s="74">
        <v>7.4450000000000003</v>
      </c>
      <c r="DK55" s="74">
        <v>7.7629999999999999</v>
      </c>
      <c r="DL55" s="74">
        <v>8.0310000000000006</v>
      </c>
      <c r="DM55" s="74">
        <v>8.2149999999999999</v>
      </c>
      <c r="DN55" s="74">
        <v>8.2989999999999995</v>
      </c>
      <c r="DO55" s="74">
        <v>8.2850000000000001</v>
      </c>
      <c r="DP55" s="134">
        <f t="shared" ref="DP55:DP68" si="21">AVERAGE(DJ55:DO55)</f>
        <v>8.0063333333333322</v>
      </c>
      <c r="DQ55" s="141">
        <v>6.7850000000000001</v>
      </c>
      <c r="DR55" s="141">
        <v>6.798</v>
      </c>
      <c r="DS55" s="141">
        <v>6.8159999999999998</v>
      </c>
      <c r="DT55" s="141">
        <v>6.8360000000000003</v>
      </c>
      <c r="DU55" s="141">
        <v>6.8579999999999997</v>
      </c>
      <c r="DV55" s="141">
        <v>6.8819999999999997</v>
      </c>
      <c r="DW55" s="74">
        <v>6.8179999999999996</v>
      </c>
      <c r="DX55" s="74">
        <v>6.8360000000000003</v>
      </c>
      <c r="DY55" s="74">
        <v>6.8630000000000004</v>
      </c>
      <c r="DZ55" s="10">
        <v>6.8419999999999996</v>
      </c>
      <c r="EA55" s="10">
        <v>6.8929999999999998</v>
      </c>
      <c r="EB55" s="10">
        <v>6.952</v>
      </c>
      <c r="EC55" s="134">
        <f t="shared" si="18"/>
        <v>6.8679999999999994</v>
      </c>
    </row>
    <row r="56" spans="1:133" x14ac:dyDescent="0.25">
      <c r="A56" s="74" t="s">
        <v>51</v>
      </c>
      <c r="B56" s="12">
        <v>77220</v>
      </c>
      <c r="C56" s="134">
        <v>32.299999999999997</v>
      </c>
      <c r="D56" s="135">
        <v>0.6</v>
      </c>
      <c r="E56" s="136">
        <v>10</v>
      </c>
      <c r="F56" s="15">
        <v>10594438</v>
      </c>
      <c r="G56" s="22">
        <f t="shared" si="12"/>
        <v>10.594438</v>
      </c>
      <c r="H56" s="137">
        <v>10613</v>
      </c>
      <c r="I56" s="138">
        <f t="shared" si="1"/>
        <v>10.613</v>
      </c>
      <c r="J56" s="138">
        <v>10023</v>
      </c>
      <c r="K56" s="138">
        <f t="shared" si="2"/>
        <v>10.023</v>
      </c>
      <c r="L56" s="74">
        <v>0.69996518158097099</v>
      </c>
      <c r="M56" s="74">
        <v>0.66703711095803497</v>
      </c>
      <c r="N56" s="74">
        <v>0.59879976253945999</v>
      </c>
      <c r="O56" s="74">
        <v>0.541813437966295</v>
      </c>
      <c r="P56" s="74">
        <v>0.489354496250338</v>
      </c>
      <c r="Q56" s="74">
        <v>0.115087337589653</v>
      </c>
      <c r="R56" s="74">
        <v>-3.4962754636897998E-2</v>
      </c>
      <c r="S56" s="74">
        <v>0.138100551275644</v>
      </c>
      <c r="T56" s="74">
        <v>8.7505593392118997E-2</v>
      </c>
      <c r="U56" s="74">
        <v>6.1556879670892198E-2</v>
      </c>
      <c r="V56" s="74">
        <v>6.6820435177832802E-2</v>
      </c>
      <c r="W56" s="74">
        <v>4.9411624052389302E-2</v>
      </c>
      <c r="X56" s="74">
        <v>4.9213263053870998E-2</v>
      </c>
      <c r="Y56" s="74">
        <v>7.6879258627784802E-2</v>
      </c>
      <c r="Z56" s="74">
        <v>5.5917203835936E-2</v>
      </c>
      <c r="AA56" s="74">
        <v>-0.26783077321083698</v>
      </c>
      <c r="AB56" s="74">
        <v>-0.240064841789636</v>
      </c>
      <c r="AC56" s="74">
        <v>0.102241165106867</v>
      </c>
      <c r="AD56" s="74">
        <v>0.10394704247664401</v>
      </c>
      <c r="AE56" s="74">
        <v>3.6121765585612503E-2</v>
      </c>
      <c r="AF56" s="74">
        <v>-6.1314062723811097E-2</v>
      </c>
      <c r="AG56" s="74">
        <v>-0.11638129923463</v>
      </c>
      <c r="AH56" s="74">
        <v>-0.107762749274352</v>
      </c>
      <c r="AI56" s="74">
        <v>-9.4744751657158205E-2</v>
      </c>
      <c r="AJ56" s="74">
        <v>-0.102175934295454</v>
      </c>
      <c r="AK56" s="139">
        <f t="shared" si="3"/>
        <v>0.11658139769270276</v>
      </c>
      <c r="AL56" s="56" t="s">
        <v>51</v>
      </c>
      <c r="AM56" s="11">
        <v>-0.112258212266008</v>
      </c>
      <c r="AN56" s="74">
        <v>-0.34942087049626203</v>
      </c>
      <c r="AO56" s="74">
        <v>-0.30954936488670798</v>
      </c>
      <c r="AP56" s="74">
        <v>2.45833194744992E-2</v>
      </c>
      <c r="AQ56" s="74">
        <v>8.4746025049666801E-2</v>
      </c>
      <c r="AR56" s="74">
        <v>0.193742981779541</v>
      </c>
      <c r="AS56" s="74">
        <v>0.32485823958751697</v>
      </c>
      <c r="AT56" s="74">
        <v>0.63122155038124195</v>
      </c>
      <c r="AU56" s="74">
        <v>0.86881599936061504</v>
      </c>
      <c r="AV56" s="74">
        <v>0.60102954930410202</v>
      </c>
      <c r="AW56" s="74">
        <v>0.31050671471257701</v>
      </c>
      <c r="AX56" s="74"/>
      <c r="AY56" s="74">
        <v>0.13992565574097199</v>
      </c>
      <c r="AZ56" s="74">
        <v>3.3169946050307597E-2</v>
      </c>
      <c r="BA56" s="74">
        <v>-3.5253541914402803E-2</v>
      </c>
      <c r="BB56" s="10">
        <v>0.19658874847265301</v>
      </c>
      <c r="BC56" s="10">
        <v>0.19204841584268401</v>
      </c>
      <c r="BD56" s="10">
        <v>0.26564266354898503</v>
      </c>
      <c r="BE56" s="139">
        <f t="shared" si="4"/>
        <v>0.19829100200049932</v>
      </c>
      <c r="BF56" s="140">
        <v>69.917000000000002</v>
      </c>
      <c r="BG56" s="141">
        <v>73.988</v>
      </c>
      <c r="BH56" s="142">
        <v>73.67</v>
      </c>
      <c r="BI56" s="140">
        <v>21.9065246582031</v>
      </c>
      <c r="BJ56" s="141">
        <v>16.451097488403299</v>
      </c>
      <c r="BK56" s="143">
        <v>15.37</v>
      </c>
      <c r="BL56" s="140">
        <v>65.045585632324205</v>
      </c>
      <c r="BM56" s="141">
        <v>69.706161499023395</v>
      </c>
      <c r="BN56" s="217">
        <v>65.5990133263291</v>
      </c>
      <c r="BO56" s="140">
        <v>13.047889709472701</v>
      </c>
      <c r="BP56" s="141">
        <v>13.8427410125732</v>
      </c>
      <c r="BQ56" s="143">
        <v>19.0269010029192</v>
      </c>
      <c r="BR56" s="141"/>
      <c r="BS56" s="141"/>
      <c r="BT56" s="141">
        <v>17</v>
      </c>
      <c r="BU56" s="141"/>
      <c r="BV56" s="141"/>
      <c r="BW56" s="141"/>
      <c r="BX56" s="134">
        <f t="shared" si="19"/>
        <v>17</v>
      </c>
      <c r="BY56" s="141">
        <v>10.3</v>
      </c>
      <c r="BZ56" s="141">
        <v>11.1</v>
      </c>
      <c r="CA56" s="141">
        <v>11.5</v>
      </c>
      <c r="CB56" s="141">
        <v>11.3</v>
      </c>
      <c r="CC56" s="141">
        <v>11.1</v>
      </c>
      <c r="CD56" s="141">
        <v>10.4</v>
      </c>
      <c r="CE56" s="74">
        <v>10.3</v>
      </c>
      <c r="CF56" s="74">
        <v>10.199999999999999</v>
      </c>
      <c r="CG56" s="74">
        <v>10.4</v>
      </c>
      <c r="CH56" s="10">
        <v>10.5</v>
      </c>
      <c r="CI56" s="10">
        <v>10.7</v>
      </c>
      <c r="CJ56" s="10">
        <v>10.8</v>
      </c>
      <c r="CK56" s="134">
        <f t="shared" si="14"/>
        <v>10.549999999999999</v>
      </c>
      <c r="CL56" s="141">
        <v>1.929</v>
      </c>
      <c r="CM56" s="141">
        <v>1.99</v>
      </c>
      <c r="CN56" s="141">
        <v>2.09</v>
      </c>
      <c r="CO56" s="141">
        <v>2.31</v>
      </c>
      <c r="CP56" s="141">
        <v>2.46</v>
      </c>
      <c r="CQ56" s="141">
        <v>2.4300000000000002</v>
      </c>
      <c r="CR56" s="134">
        <f t="shared" si="20"/>
        <v>2.2014999999999998</v>
      </c>
      <c r="CS56" s="141">
        <v>1.33</v>
      </c>
      <c r="CT56" s="141">
        <v>1.44</v>
      </c>
      <c r="CU56" s="141">
        <v>1.5</v>
      </c>
      <c r="CV56" s="141">
        <v>1.49</v>
      </c>
      <c r="CW56" s="141">
        <v>1.49</v>
      </c>
      <c r="CX56" s="141">
        <v>1.43</v>
      </c>
      <c r="CY56" s="74">
        <v>1.45</v>
      </c>
      <c r="CZ56" s="74">
        <v>1.46</v>
      </c>
      <c r="DA56" s="74">
        <v>1.46</v>
      </c>
      <c r="DB56" s="10">
        <v>1.57</v>
      </c>
      <c r="DC56" s="10">
        <v>1.63</v>
      </c>
      <c r="DD56" s="10">
        <v>1.63</v>
      </c>
      <c r="DE56" s="134">
        <f t="shared" si="16"/>
        <v>1.5149999999999997</v>
      </c>
      <c r="DF56" s="140">
        <v>70.414634146341484</v>
      </c>
      <c r="DG56" s="143">
        <v>79.475609756097597</v>
      </c>
      <c r="DH56" s="140"/>
      <c r="DI56" s="144">
        <v>2.6</v>
      </c>
      <c r="DJ56" s="74"/>
      <c r="DK56" s="74"/>
      <c r="DL56" s="74">
        <v>12.5</v>
      </c>
      <c r="DM56" s="74"/>
      <c r="DN56" s="74"/>
      <c r="DO56" s="74"/>
      <c r="DP56" s="134">
        <f t="shared" si="21"/>
        <v>12.5</v>
      </c>
      <c r="DQ56" s="141">
        <v>10.199999999999999</v>
      </c>
      <c r="DR56" s="141">
        <v>10.1</v>
      </c>
      <c r="DS56" s="141">
        <v>10.1</v>
      </c>
      <c r="DT56" s="141">
        <v>10.199999999999999</v>
      </c>
      <c r="DU56" s="141">
        <v>10.199999999999999</v>
      </c>
      <c r="DV56" s="141">
        <v>10.199999999999999</v>
      </c>
      <c r="DW56" s="74">
        <v>10.3</v>
      </c>
      <c r="DX56" s="74">
        <v>10.4</v>
      </c>
      <c r="DY56" s="74">
        <v>10</v>
      </c>
      <c r="DZ56" s="10">
        <v>10.5</v>
      </c>
      <c r="EA56" s="10">
        <v>10.199999999999999</v>
      </c>
      <c r="EB56" s="10">
        <v>10.5</v>
      </c>
      <c r="EC56" s="134">
        <f t="shared" si="18"/>
        <v>10.2875</v>
      </c>
    </row>
    <row r="57" spans="1:133" x14ac:dyDescent="0.25">
      <c r="A57" s="74" t="s">
        <v>52</v>
      </c>
      <c r="B57" s="12">
        <v>41990</v>
      </c>
      <c r="C57" s="134">
        <v>56.56</v>
      </c>
      <c r="D57" s="135">
        <v>7.0000000000000007E-2</v>
      </c>
      <c r="E57" s="136">
        <v>5.0999999999999996</v>
      </c>
      <c r="F57" s="15">
        <v>5764980</v>
      </c>
      <c r="G57" s="22">
        <f t="shared" si="12"/>
        <v>5.7649800000000004</v>
      </c>
      <c r="H57" s="137">
        <v>5913</v>
      </c>
      <c r="I57" s="138">
        <f t="shared" si="1"/>
        <v>5.9130000000000003</v>
      </c>
      <c r="J57" s="138">
        <v>6314</v>
      </c>
      <c r="K57" s="138">
        <f t="shared" si="2"/>
        <v>6.3140000000000001</v>
      </c>
      <c r="L57" s="74">
        <v>0.28826879589183002</v>
      </c>
      <c r="M57" s="74">
        <v>0.25135079176553599</v>
      </c>
      <c r="N57" s="74">
        <v>0.31144551582757601</v>
      </c>
      <c r="O57" s="74">
        <v>0.31059609276326899</v>
      </c>
      <c r="P57" s="74">
        <v>0.245630488836795</v>
      </c>
      <c r="Q57" s="74">
        <v>0.121603620045595</v>
      </c>
      <c r="R57" s="74">
        <v>-2.8405211561393199E-2</v>
      </c>
      <c r="S57" s="74">
        <v>-7.3481000499297899E-2</v>
      </c>
      <c r="T57" s="74">
        <v>-6.8666211915762804E-2</v>
      </c>
      <c r="U57" s="74">
        <v>-5.2376727155228203E-2</v>
      </c>
      <c r="V57" s="74">
        <v>4.0526889226038101E-2</v>
      </c>
      <c r="W57" s="74">
        <v>0.13372778143502301</v>
      </c>
      <c r="X57" s="74">
        <v>0.126664340279044</v>
      </c>
      <c r="Y57" s="74">
        <v>4.8593386249854903E-2</v>
      </c>
      <c r="Z57" s="74">
        <v>5.99876651546732E-2</v>
      </c>
      <c r="AA57" s="74">
        <v>0.162456320242469</v>
      </c>
      <c r="AB57" s="74">
        <v>0.25951821211507398</v>
      </c>
      <c r="AC57" s="74">
        <v>0.33067140171355103</v>
      </c>
      <c r="AD57" s="74">
        <v>0.333166395661953</v>
      </c>
      <c r="AE57" s="74">
        <v>0.33770737624332198</v>
      </c>
      <c r="AF57" s="74">
        <v>0.52096218107871095</v>
      </c>
      <c r="AG57" s="74">
        <v>0.56592634193459201</v>
      </c>
      <c r="AH57" s="74">
        <v>0.41556496933145498</v>
      </c>
      <c r="AI57" s="74">
        <v>0.36316252360075602</v>
      </c>
      <c r="AJ57" s="74">
        <v>0.330886246186545</v>
      </c>
      <c r="AK57" s="139">
        <f t="shared" si="3"/>
        <v>0.21341952737807918</v>
      </c>
      <c r="AL57" s="56" t="s">
        <v>52</v>
      </c>
      <c r="AM57" s="11">
        <v>0.334233618829261</v>
      </c>
      <c r="AN57" s="74">
        <v>0.35831567895548599</v>
      </c>
      <c r="AO57" s="74">
        <v>0.31948712534099599</v>
      </c>
      <c r="AP57" s="74">
        <v>0.27201044403156599</v>
      </c>
      <c r="AQ57" s="74">
        <v>0.258432282052875</v>
      </c>
      <c r="AR57" s="74">
        <v>0.27548173340930798</v>
      </c>
      <c r="AS57" s="74">
        <v>0.32864515891992901</v>
      </c>
      <c r="AT57" s="74">
        <v>0.44346605432137398</v>
      </c>
      <c r="AU57" s="74">
        <v>0.58754759025897796</v>
      </c>
      <c r="AV57" s="74">
        <v>0.53507906207942901</v>
      </c>
      <c r="AW57" s="74">
        <v>0.44419715450953101</v>
      </c>
      <c r="AX57" s="74">
        <v>0.41173785519501899</v>
      </c>
      <c r="AY57" s="74">
        <v>0.37627224261995501</v>
      </c>
      <c r="AZ57" s="74">
        <v>0.41690136075209699</v>
      </c>
      <c r="BA57" s="74">
        <v>0.43774571773491899</v>
      </c>
      <c r="BB57" s="10">
        <v>0.706423849687002</v>
      </c>
      <c r="BC57" s="10">
        <v>0.78039264413516696</v>
      </c>
      <c r="BD57" s="10">
        <v>0.64335090373735604</v>
      </c>
      <c r="BE57" s="139">
        <f t="shared" si="4"/>
        <v>0.44679334457299918</v>
      </c>
      <c r="BF57" s="140">
        <v>82.146000000000001</v>
      </c>
      <c r="BG57" s="141">
        <v>85.1</v>
      </c>
      <c r="BH57" s="142">
        <v>87.76</v>
      </c>
      <c r="BI57" s="140">
        <v>22.578872680664102</v>
      </c>
      <c r="BJ57" s="141">
        <v>18.467622756958001</v>
      </c>
      <c r="BK57" s="143">
        <v>16.489999999999998</v>
      </c>
      <c r="BL57" s="140">
        <v>64.004661560058594</v>
      </c>
      <c r="BM57" s="141">
        <v>66.663719177246094</v>
      </c>
      <c r="BN57" s="217">
        <v>63.837541516592403</v>
      </c>
      <c r="BO57" s="140">
        <v>13.4164638519287</v>
      </c>
      <c r="BP57" s="141">
        <v>14.8686571121216</v>
      </c>
      <c r="BQ57" s="143">
        <v>19.677264578269199</v>
      </c>
      <c r="BR57" s="141">
        <v>14.4</v>
      </c>
      <c r="BS57" s="141">
        <v>15.2</v>
      </c>
      <c r="BT57" s="141">
        <v>15.1</v>
      </c>
      <c r="BU57" s="141">
        <v>14.3</v>
      </c>
      <c r="BV57" s="141">
        <v>14.1</v>
      </c>
      <c r="BW57" s="141">
        <v>14.2</v>
      </c>
      <c r="BX57" s="134">
        <f t="shared" si="19"/>
        <v>14.549999999999999</v>
      </c>
      <c r="BY57" s="141">
        <v>12</v>
      </c>
      <c r="BZ57" s="141">
        <v>11.7</v>
      </c>
      <c r="CA57" s="141">
        <v>11.8</v>
      </c>
      <c r="CB57" s="141">
        <v>11.4</v>
      </c>
      <c r="CC57" s="141">
        <v>11.4</v>
      </c>
      <c r="CD57" s="141">
        <v>10.6</v>
      </c>
      <c r="CE57" s="74">
        <v>10.4</v>
      </c>
      <c r="CF57" s="74">
        <v>10</v>
      </c>
      <c r="CG57" s="74">
        <v>10.1</v>
      </c>
      <c r="CH57" s="10">
        <v>10.199999999999999</v>
      </c>
      <c r="CI57" s="10">
        <v>10.8</v>
      </c>
      <c r="CJ57" s="10">
        <v>10.6</v>
      </c>
      <c r="CK57" s="134">
        <f t="shared" si="14"/>
        <v>10.512499999999999</v>
      </c>
      <c r="CL57" s="141">
        <v>1.95</v>
      </c>
      <c r="CM57" s="141">
        <v>2.0430000000000001</v>
      </c>
      <c r="CN57" s="141">
        <v>2.0289999999999999</v>
      </c>
      <c r="CO57" s="141">
        <v>1.917</v>
      </c>
      <c r="CP57" s="141">
        <v>1.897</v>
      </c>
      <c r="CQ57" s="141">
        <v>1.919</v>
      </c>
      <c r="CR57" s="134">
        <f t="shared" si="20"/>
        <v>1.9591666666666667</v>
      </c>
      <c r="CS57" s="141">
        <v>1.85</v>
      </c>
      <c r="CT57" s="141">
        <v>1.84</v>
      </c>
      <c r="CU57" s="141">
        <v>1.89</v>
      </c>
      <c r="CV57" s="141">
        <v>1.84</v>
      </c>
      <c r="CW57" s="141">
        <v>1.87</v>
      </c>
      <c r="CX57" s="141">
        <v>1.75</v>
      </c>
      <c r="CY57" s="74">
        <v>1.73</v>
      </c>
      <c r="CZ57" s="74">
        <v>1.67</v>
      </c>
      <c r="DA57" s="74">
        <v>1.67</v>
      </c>
      <c r="DB57" s="10">
        <v>1.71</v>
      </c>
      <c r="DC57" s="10">
        <v>1.79</v>
      </c>
      <c r="DD57" s="10">
        <v>1.79</v>
      </c>
      <c r="DE57" s="134">
        <f t="shared" si="16"/>
        <v>1.7474999999999996</v>
      </c>
      <c r="DF57" s="140">
        <v>74.075121951219529</v>
      </c>
      <c r="DG57" s="143">
        <v>81.004878048780498</v>
      </c>
      <c r="DH57" s="140">
        <v>10.3</v>
      </c>
      <c r="DI57" s="144">
        <v>3.7</v>
      </c>
      <c r="DJ57" s="74">
        <v>9.8000000000000007</v>
      </c>
      <c r="DK57" s="74">
        <v>9.8000000000000007</v>
      </c>
      <c r="DL57" s="74">
        <v>10.1</v>
      </c>
      <c r="DM57" s="74">
        <v>10.1</v>
      </c>
      <c r="DN57" s="74">
        <v>10.199999999999999</v>
      </c>
      <c r="DO57" s="74">
        <v>10.1</v>
      </c>
      <c r="DP57" s="134">
        <f t="shared" si="21"/>
        <v>10.016666666666667</v>
      </c>
      <c r="DQ57" s="141">
        <v>10.199999999999999</v>
      </c>
      <c r="DR57" s="141">
        <v>10.199999999999999</v>
      </c>
      <c r="DS57" s="141">
        <v>9.9</v>
      </c>
      <c r="DT57" s="141">
        <v>9.9</v>
      </c>
      <c r="DU57" s="141">
        <v>9.8000000000000007</v>
      </c>
      <c r="DV57" s="141">
        <v>9.4</v>
      </c>
      <c r="DW57" s="74">
        <v>9.4</v>
      </c>
      <c r="DX57" s="74">
        <v>9.3000000000000007</v>
      </c>
      <c r="DY57" s="74">
        <v>9.1</v>
      </c>
      <c r="DZ57" s="10">
        <v>9.1999999999999993</v>
      </c>
      <c r="EA57" s="10">
        <v>9.1999999999999993</v>
      </c>
      <c r="EB57" s="10">
        <v>8.1999999999999993</v>
      </c>
      <c r="EC57" s="134">
        <f t="shared" si="18"/>
        <v>9.2000000000000011</v>
      </c>
    </row>
    <row r="58" spans="1:133" x14ac:dyDescent="0.25">
      <c r="A58" s="74" t="s">
        <v>53</v>
      </c>
      <c r="B58" s="12">
        <v>23180</v>
      </c>
      <c r="C58" s="134">
        <v>0.09</v>
      </c>
      <c r="D58" s="135"/>
      <c r="E58" s="136">
        <v>0.2</v>
      </c>
      <c r="F58" s="15">
        <v>956985</v>
      </c>
      <c r="G58" s="22">
        <f t="shared" si="12"/>
        <v>0.95698499999999997</v>
      </c>
      <c r="H58" s="137">
        <v>1069</v>
      </c>
      <c r="I58" s="138">
        <f t="shared" si="1"/>
        <v>1.069</v>
      </c>
      <c r="J58" s="138">
        <v>1295</v>
      </c>
      <c r="K58" s="138">
        <f t="shared" si="2"/>
        <v>1.2949999999999999</v>
      </c>
      <c r="L58" s="74">
        <v>8.8764251421416507</v>
      </c>
      <c r="M58" s="74">
        <v>10.355281436013099</v>
      </c>
      <c r="N58" s="74">
        <v>11.043386943149001</v>
      </c>
      <c r="O58" s="74">
        <v>10.4627573854267</v>
      </c>
      <c r="P58" s="74">
        <v>8.7186737631126299</v>
      </c>
      <c r="Q58" s="74">
        <v>6.5474434188445203</v>
      </c>
      <c r="R58" s="74">
        <v>4.3025179133713003</v>
      </c>
      <c r="S58" s="74">
        <v>2.6685788870033398</v>
      </c>
      <c r="T58" s="74">
        <v>2.1215061292321198</v>
      </c>
      <c r="U58" s="74">
        <v>2.9516135919163</v>
      </c>
      <c r="V58" s="74">
        <v>4.5816349918312804</v>
      </c>
      <c r="W58" s="74">
        <v>6.3285163687505204</v>
      </c>
      <c r="X58" s="74">
        <v>7.3796094636701302</v>
      </c>
      <c r="Y58" s="74">
        <v>7.48914555602604</v>
      </c>
      <c r="Z58" s="74">
        <v>6.5916784577347496</v>
      </c>
      <c r="AA58" s="74">
        <v>5.1835527254328202</v>
      </c>
      <c r="AB58" s="74">
        <v>3.7700522942155001</v>
      </c>
      <c r="AC58" s="74">
        <v>2.7029847726648701</v>
      </c>
      <c r="AD58" s="74">
        <v>1.97084426056648</v>
      </c>
      <c r="AE58" s="74">
        <v>1.68275522354568</v>
      </c>
      <c r="AF58" s="74">
        <v>1.70205628980139</v>
      </c>
      <c r="AG58" s="74">
        <v>1.77511769872242</v>
      </c>
      <c r="AH58" s="74">
        <v>1.76072969850343</v>
      </c>
      <c r="AI58" s="74">
        <v>1.73297828398897</v>
      </c>
      <c r="AJ58" s="74">
        <v>1.66201276195998</v>
      </c>
      <c r="AK58" s="139">
        <f t="shared" si="3"/>
        <v>4.9744741383049975</v>
      </c>
      <c r="AL58" s="56" t="s">
        <v>53</v>
      </c>
      <c r="AM58" s="11">
        <v>1.56638888380713</v>
      </c>
      <c r="AN58" s="74">
        <v>1.4890922604196699</v>
      </c>
      <c r="AO58" s="74">
        <v>1.4480358768452899</v>
      </c>
      <c r="AP58" s="74">
        <v>1.4206127599843399</v>
      </c>
      <c r="AQ58" s="74">
        <v>1.4059373083178801</v>
      </c>
      <c r="AR58" s="74">
        <v>1.4016403371677999</v>
      </c>
      <c r="AS58" s="74">
        <v>1.40131400064494</v>
      </c>
      <c r="AT58" s="74">
        <v>1.4053643344579301</v>
      </c>
      <c r="AU58" s="74">
        <v>1.4184811337044001</v>
      </c>
      <c r="AV58" s="74">
        <v>1.44184511552814</v>
      </c>
      <c r="AW58" s="74">
        <v>1.4700418903043799</v>
      </c>
      <c r="AX58" s="74">
        <v>1.5006094702967701</v>
      </c>
      <c r="AY58" s="74">
        <v>1.32956029983194</v>
      </c>
      <c r="AZ58" s="74">
        <v>1.3373331831280399</v>
      </c>
      <c r="BA58" s="74">
        <v>1.33509343245264</v>
      </c>
      <c r="BB58" s="10">
        <v>1.6580269341401099</v>
      </c>
      <c r="BC58" s="10">
        <v>1.5958647482909101</v>
      </c>
      <c r="BD58" s="10">
        <v>1.54290020553782</v>
      </c>
      <c r="BE58" s="139">
        <f t="shared" si="4"/>
        <v>1.4471619582972353</v>
      </c>
      <c r="BF58" s="140">
        <v>67.141999999999996</v>
      </c>
      <c r="BG58" s="141">
        <v>76.531999999999996</v>
      </c>
      <c r="BH58" s="142">
        <v>77.650000000000006</v>
      </c>
      <c r="BI58" s="140">
        <v>46.949306488037102</v>
      </c>
      <c r="BJ58" s="141">
        <v>41.375068664550803</v>
      </c>
      <c r="BK58" s="143">
        <v>31.09</v>
      </c>
      <c r="BL58" s="140">
        <v>50.602470397949197</v>
      </c>
      <c r="BM58" s="141">
        <v>55.586559295654297</v>
      </c>
      <c r="BN58" s="217">
        <v>64.700491648249397</v>
      </c>
      <c r="BO58" s="140">
        <v>2.4482259750366202</v>
      </c>
      <c r="BP58" s="141">
        <v>3.0383725166320801</v>
      </c>
      <c r="BQ58" s="143">
        <v>4.2128142029394402</v>
      </c>
      <c r="BR58" s="141">
        <v>45.137</v>
      </c>
      <c r="BS58" s="141">
        <v>45.045999999999999</v>
      </c>
      <c r="BT58" s="141">
        <v>44.848999999999997</v>
      </c>
      <c r="BU58" s="141">
        <v>44.545999999999999</v>
      </c>
      <c r="BV58" s="141">
        <v>44.142000000000003</v>
      </c>
      <c r="BW58" s="141">
        <v>43.649000000000001</v>
      </c>
      <c r="BX58" s="134">
        <f t="shared" si="19"/>
        <v>44.561499999999995</v>
      </c>
      <c r="BY58" s="141">
        <v>28.923999999999999</v>
      </c>
      <c r="BZ58" s="141">
        <v>28.844000000000001</v>
      </c>
      <c r="CA58" s="141">
        <v>28.739000000000001</v>
      </c>
      <c r="CB58" s="141">
        <v>28.59</v>
      </c>
      <c r="CC58" s="141">
        <v>28.385000000000002</v>
      </c>
      <c r="CD58" s="141">
        <v>28.123999999999999</v>
      </c>
      <c r="CE58" s="74">
        <v>25.861000000000001</v>
      </c>
      <c r="CF58" s="74">
        <v>25.486000000000001</v>
      </c>
      <c r="CG58" s="74">
        <v>25.105</v>
      </c>
      <c r="CH58" s="10">
        <v>23.35</v>
      </c>
      <c r="CI58" s="10">
        <v>23.001999999999999</v>
      </c>
      <c r="CJ58" s="10">
        <v>22.66</v>
      </c>
      <c r="CK58" s="134">
        <f t="shared" si="14"/>
        <v>25.246625000000002</v>
      </c>
      <c r="CL58" s="141">
        <v>6.8040000000000003</v>
      </c>
      <c r="CM58" s="141">
        <v>6.8259999999999996</v>
      </c>
      <c r="CN58" s="141">
        <v>6.8360000000000003</v>
      </c>
      <c r="CO58" s="141">
        <v>6.8339999999999996</v>
      </c>
      <c r="CP58" s="141">
        <v>6.8170000000000002</v>
      </c>
      <c r="CQ58" s="141">
        <v>6.7839999999999998</v>
      </c>
      <c r="CR58" s="134">
        <f t="shared" si="20"/>
        <v>6.8168333333333342</v>
      </c>
      <c r="CS58" s="141">
        <v>3.911</v>
      </c>
      <c r="CT58" s="141">
        <v>3.8319999999999999</v>
      </c>
      <c r="CU58" s="141">
        <v>3.7549999999999999</v>
      </c>
      <c r="CV58" s="141">
        <v>3.6789999999999998</v>
      </c>
      <c r="CW58" s="141">
        <v>3.6040000000000001</v>
      </c>
      <c r="CX58" s="141">
        <v>3.53</v>
      </c>
      <c r="CY58" s="74">
        <v>3.3319999999999999</v>
      </c>
      <c r="CZ58" s="74">
        <v>3.262</v>
      </c>
      <c r="DA58" s="74">
        <v>3.1949999999999998</v>
      </c>
      <c r="DB58" s="10">
        <v>2.9129999999999998</v>
      </c>
      <c r="DC58" s="10">
        <v>2.847</v>
      </c>
      <c r="DD58" s="10">
        <v>2.7850000000000001</v>
      </c>
      <c r="DE58" s="134">
        <f t="shared" si="16"/>
        <v>3.1835000000000004</v>
      </c>
      <c r="DF58" s="140">
        <v>51.803609756097565</v>
      </c>
      <c r="DG58" s="143">
        <v>62.643000000000001</v>
      </c>
      <c r="DH58" s="140"/>
      <c r="DI58" s="144">
        <v>51.5</v>
      </c>
      <c r="DJ58" s="74">
        <v>15.166</v>
      </c>
      <c r="DK58" s="74">
        <v>14.708</v>
      </c>
      <c r="DL58" s="74">
        <v>14.234</v>
      </c>
      <c r="DM58" s="74">
        <v>13.766</v>
      </c>
      <c r="DN58" s="74">
        <v>13.32</v>
      </c>
      <c r="DO58" s="74">
        <v>12.922000000000001</v>
      </c>
      <c r="DP58" s="134">
        <f t="shared" si="21"/>
        <v>14.019333333333334</v>
      </c>
      <c r="DQ58" s="141">
        <v>9.8670000000000009</v>
      </c>
      <c r="DR58" s="141">
        <v>9.7330000000000005</v>
      </c>
      <c r="DS58" s="141">
        <v>9.5820000000000007</v>
      </c>
      <c r="DT58" s="141">
        <v>9.4169999999999998</v>
      </c>
      <c r="DU58" s="141">
        <v>9.2449999999999992</v>
      </c>
      <c r="DV58" s="141">
        <v>9.0719999999999992</v>
      </c>
      <c r="DW58" s="74">
        <v>8.8049999999999997</v>
      </c>
      <c r="DX58" s="74">
        <v>8.69</v>
      </c>
      <c r="DY58" s="74">
        <v>8.6059999999999999</v>
      </c>
      <c r="DZ58" s="10">
        <v>8.3650000000000002</v>
      </c>
      <c r="EA58" s="10">
        <v>8.35</v>
      </c>
      <c r="EB58" s="10">
        <v>8.3490000000000002</v>
      </c>
      <c r="EC58" s="134">
        <f t="shared" si="18"/>
        <v>8.6852499999999999</v>
      </c>
    </row>
    <row r="59" spans="1:133" x14ac:dyDescent="0.25">
      <c r="A59" s="74" t="s">
        <v>54</v>
      </c>
      <c r="B59" s="12">
        <v>750</v>
      </c>
      <c r="C59" s="134">
        <v>8</v>
      </c>
      <c r="D59" s="135">
        <v>22.67</v>
      </c>
      <c r="E59" s="136">
        <v>0.1</v>
      </c>
      <c r="F59" s="15">
        <v>73925</v>
      </c>
      <c r="G59" s="22">
        <f t="shared" si="12"/>
        <v>7.3925000000000005E-2</v>
      </c>
      <c r="H59" s="137">
        <v>77</v>
      </c>
      <c r="I59" s="138">
        <f t="shared" si="1"/>
        <v>7.6999999999999999E-2</v>
      </c>
      <c r="J59" s="138">
        <v>71</v>
      </c>
      <c r="K59" s="138">
        <f t="shared" si="2"/>
        <v>7.0999999999999994E-2</v>
      </c>
      <c r="L59" s="74">
        <v>0.38915422073668399</v>
      </c>
      <c r="M59" s="74">
        <v>0.76966505177969002</v>
      </c>
      <c r="N59" s="74">
        <v>1.0447927764709199</v>
      </c>
      <c r="O59" s="74">
        <v>1.12158304074036</v>
      </c>
      <c r="P59" s="74">
        <v>0.917130092678616</v>
      </c>
      <c r="Q59" s="74">
        <v>0.51918431806593801</v>
      </c>
      <c r="R59" s="74">
        <v>8.3615929059985605E-2</v>
      </c>
      <c r="S59" s="74">
        <v>-0.27633134811830001</v>
      </c>
      <c r="T59" s="74">
        <v>-0.55763962057065797</v>
      </c>
      <c r="U59" s="74">
        <v>-0.71829261940675404</v>
      </c>
      <c r="V59" s="74">
        <v>-0.77779297118512503</v>
      </c>
      <c r="W59" s="74">
        <v>-0.83865080910723599</v>
      </c>
      <c r="X59" s="74">
        <v>-0.90376355383174101</v>
      </c>
      <c r="Y59" s="74">
        <v>-0.86739238307481803</v>
      </c>
      <c r="Z59" s="74">
        <v>-0.70077567616834202</v>
      </c>
      <c r="AA59" s="74">
        <v>-0.44172541403580301</v>
      </c>
      <c r="AB59" s="74">
        <v>-0.111442629165712</v>
      </c>
      <c r="AC59" s="74">
        <v>0.18191181590781699</v>
      </c>
      <c r="AD59" s="74">
        <v>0.31930708012724102</v>
      </c>
      <c r="AE59" s="74">
        <v>0.234259489779123</v>
      </c>
      <c r="AF59" s="74">
        <v>-7.00579379432588E-3</v>
      </c>
      <c r="AG59" s="74">
        <v>-0.310147393083406</v>
      </c>
      <c r="AH59" s="74">
        <v>-0.54967651191438305</v>
      </c>
      <c r="AI59" s="74">
        <v>-0.65366660493903606</v>
      </c>
      <c r="AJ59" s="74">
        <v>-0.560641139813991</v>
      </c>
      <c r="AK59" s="139">
        <f t="shared" si="3"/>
        <v>-0.10777362611453029</v>
      </c>
      <c r="AL59" s="56" t="s">
        <v>54</v>
      </c>
      <c r="AM59" s="11">
        <v>-0.31952800127860898</v>
      </c>
      <c r="AN59" s="74">
        <v>-2.72716183089621E-2</v>
      </c>
      <c r="AO59" s="74">
        <v>0.209370102151928</v>
      </c>
      <c r="AP59" s="74">
        <v>0.36035044427454599</v>
      </c>
      <c r="AQ59" s="74">
        <v>0.38038839738006702</v>
      </c>
      <c r="AR59" s="74">
        <v>0.30809227377384601</v>
      </c>
      <c r="AS59" s="74">
        <v>0.20958430692034899</v>
      </c>
      <c r="AT59" s="74">
        <v>0.148425655407151</v>
      </c>
      <c r="AU59" s="74">
        <v>0.124225372064468</v>
      </c>
      <c r="AV59" s="74">
        <v>0.159290696852109</v>
      </c>
      <c r="AW59" s="74">
        <v>0.24056904042497701</v>
      </c>
      <c r="AX59" s="74">
        <v>0.32826470193522</v>
      </c>
      <c r="AY59" s="74">
        <v>0.39556405405172201</v>
      </c>
      <c r="AZ59" s="74">
        <v>0.44540403511146398</v>
      </c>
      <c r="BA59" s="74">
        <v>0.46554889897877899</v>
      </c>
      <c r="BB59" s="10">
        <v>0.52624487623315397</v>
      </c>
      <c r="BC59" s="10">
        <v>0.51941086748973497</v>
      </c>
      <c r="BD59" s="10">
        <v>0.51807965718265603</v>
      </c>
      <c r="BE59" s="139">
        <f t="shared" si="4"/>
        <v>0.31244363305430639</v>
      </c>
      <c r="BF59" s="140">
        <v>55.295999999999999</v>
      </c>
      <c r="BG59" s="141">
        <v>67.177999999999997</v>
      </c>
      <c r="BH59" s="142">
        <v>70.180000000000007</v>
      </c>
      <c r="BI59" s="140"/>
      <c r="BJ59" s="141"/>
      <c r="BK59" s="143"/>
      <c r="BL59" s="140"/>
      <c r="BM59" s="141"/>
      <c r="BN59" s="143"/>
      <c r="BO59" s="140"/>
      <c r="BP59" s="141"/>
      <c r="BQ59" s="143"/>
      <c r="BR59" s="141">
        <v>25.8</v>
      </c>
      <c r="BS59" s="141"/>
      <c r="BT59" s="141">
        <v>37</v>
      </c>
      <c r="BU59" s="141">
        <v>32.700000000000003</v>
      </c>
      <c r="BV59" s="141">
        <v>29.2</v>
      </c>
      <c r="BW59" s="141">
        <v>25.1</v>
      </c>
      <c r="BX59" s="134">
        <f t="shared" si="19"/>
        <v>29.96</v>
      </c>
      <c r="BY59" s="141">
        <v>14.9</v>
      </c>
      <c r="BZ59" s="141"/>
      <c r="CA59" s="141"/>
      <c r="CB59" s="141"/>
      <c r="CC59" s="141">
        <v>13.1100088524176</v>
      </c>
      <c r="CD59" s="141"/>
      <c r="CE59" s="74"/>
      <c r="CF59" s="74"/>
      <c r="CG59" s="74"/>
      <c r="CH59" s="74"/>
      <c r="CI59" s="74"/>
      <c r="CJ59" s="74"/>
      <c r="CK59" s="134">
        <f t="shared" si="14"/>
        <v>13.1100088524176</v>
      </c>
      <c r="CL59" s="141"/>
      <c r="CM59" s="141"/>
      <c r="CN59" s="141">
        <v>5.5</v>
      </c>
      <c r="CO59" s="141"/>
      <c r="CP59" s="141"/>
      <c r="CQ59" s="141"/>
      <c r="CR59" s="134">
        <f t="shared" si="20"/>
        <v>5.5</v>
      </c>
      <c r="CS59" s="141"/>
      <c r="CT59" s="141"/>
      <c r="CU59" s="141"/>
      <c r="CV59" s="141"/>
      <c r="CW59" s="141"/>
      <c r="CX59" s="141"/>
      <c r="CY59" s="74"/>
      <c r="CZ59" s="74"/>
      <c r="DA59" s="74"/>
      <c r="DB59" s="74"/>
      <c r="DC59" s="74"/>
      <c r="DD59" s="74"/>
      <c r="DE59" s="134"/>
      <c r="DF59" s="140"/>
      <c r="DG59" s="143"/>
      <c r="DH59" s="140">
        <v>25.4</v>
      </c>
      <c r="DI59" s="144">
        <v>31.5</v>
      </c>
      <c r="DJ59" s="74">
        <v>10.9</v>
      </c>
      <c r="DK59" s="74"/>
      <c r="DL59" s="74"/>
      <c r="DM59" s="74"/>
      <c r="DN59" s="74"/>
      <c r="DO59" s="74"/>
      <c r="DP59" s="134">
        <f t="shared" si="21"/>
        <v>10.9</v>
      </c>
      <c r="DQ59" s="141">
        <v>7.5</v>
      </c>
      <c r="DR59" s="141"/>
      <c r="DS59" s="141"/>
      <c r="DT59" s="141"/>
      <c r="DU59" s="141">
        <v>8.2622563828740905</v>
      </c>
      <c r="DV59" s="141"/>
      <c r="DW59" s="74"/>
      <c r="DX59" s="74"/>
      <c r="DY59" s="74"/>
      <c r="DZ59" s="74"/>
      <c r="EA59" s="74"/>
      <c r="EB59" s="74"/>
      <c r="EC59" s="134">
        <f t="shared" si="18"/>
        <v>8.2622563828740905</v>
      </c>
    </row>
    <row r="60" spans="1:133" x14ac:dyDescent="0.25">
      <c r="A60" s="74" t="s">
        <v>55</v>
      </c>
      <c r="B60" s="12">
        <v>48310</v>
      </c>
      <c r="C60" s="134">
        <v>16.559999999999999</v>
      </c>
      <c r="D60" s="135">
        <v>7.35</v>
      </c>
      <c r="E60" s="136">
        <v>5.0999999999999996</v>
      </c>
      <c r="F60" s="15">
        <v>10766998</v>
      </c>
      <c r="G60" s="22">
        <f t="shared" si="12"/>
        <v>10.766997999999999</v>
      </c>
      <c r="H60" s="137">
        <v>11632</v>
      </c>
      <c r="I60" s="138">
        <f t="shared" si="1"/>
        <v>11.632</v>
      </c>
      <c r="J60" s="138">
        <v>12796</v>
      </c>
      <c r="K60" s="138">
        <f t="shared" si="2"/>
        <v>12.795999999999999</v>
      </c>
      <c r="L60" s="74">
        <v>2.5422188824428198</v>
      </c>
      <c r="M60" s="74">
        <v>2.4804347934755202</v>
      </c>
      <c r="N60" s="74">
        <v>2.4242087064416999</v>
      </c>
      <c r="O60" s="74">
        <v>2.38003306374002</v>
      </c>
      <c r="P60" s="74">
        <v>2.35049793906306</v>
      </c>
      <c r="Q60" s="74">
        <v>2.3304918011132099</v>
      </c>
      <c r="R60" s="74">
        <v>2.31353266051971</v>
      </c>
      <c r="S60" s="74">
        <v>2.2934818636404</v>
      </c>
      <c r="T60" s="74">
        <v>2.2689194021348502</v>
      </c>
      <c r="U60" s="74">
        <v>2.2378085052701402</v>
      </c>
      <c r="V60" s="74">
        <v>2.2021923477679199</v>
      </c>
      <c r="W60" s="74">
        <v>2.1643247756964099</v>
      </c>
      <c r="X60" s="74">
        <v>2.1277976362457398</v>
      </c>
      <c r="Y60" s="74">
        <v>2.0942931128765401</v>
      </c>
      <c r="Z60" s="74">
        <v>2.0650236828436599</v>
      </c>
      <c r="AA60" s="74">
        <v>2.03736263795173</v>
      </c>
      <c r="AB60" s="74">
        <v>2.0121852464057599</v>
      </c>
      <c r="AC60" s="74">
        <v>1.9827058591246201</v>
      </c>
      <c r="AD60" s="74">
        <v>1.9408149614927499</v>
      </c>
      <c r="AE60" s="74">
        <v>1.88328944610114</v>
      </c>
      <c r="AF60" s="74">
        <v>1.8164431673580199</v>
      </c>
      <c r="AG60" s="74">
        <v>1.74705385358973</v>
      </c>
      <c r="AH60" s="74">
        <v>1.68462541637031</v>
      </c>
      <c r="AI60" s="74">
        <v>1.63422166460648</v>
      </c>
      <c r="AJ60" s="74">
        <v>1.5998412192289599</v>
      </c>
      <c r="AK60" s="139">
        <f t="shared" si="3"/>
        <v>2.1045521058200478</v>
      </c>
      <c r="AL60" s="56" t="s">
        <v>55</v>
      </c>
      <c r="AM60" s="11">
        <v>1.57687659183753</v>
      </c>
      <c r="AN60" s="74">
        <v>1.55622663641403</v>
      </c>
      <c r="AO60" s="74">
        <v>1.53334135779874</v>
      </c>
      <c r="AP60" s="74">
        <v>1.5112208639806199</v>
      </c>
      <c r="AQ60" s="74">
        <v>1.4888746082119899</v>
      </c>
      <c r="AR60" s="74">
        <v>1.46598307703691</v>
      </c>
      <c r="AS60" s="74">
        <v>1.44410589440252</v>
      </c>
      <c r="AT60" s="74">
        <v>1.4218735512745599</v>
      </c>
      <c r="AU60" s="74">
        <v>1.39613457078298</v>
      </c>
      <c r="AV60" s="74">
        <v>1.3656813964885699</v>
      </c>
      <c r="AW60" s="74">
        <v>1.33192851010666</v>
      </c>
      <c r="AX60" s="74">
        <v>1.29736433596921</v>
      </c>
      <c r="AY60" s="74">
        <v>1.2674323331661601</v>
      </c>
      <c r="AZ60" s="74">
        <v>1.2367475550954199</v>
      </c>
      <c r="BA60" s="74">
        <v>1.20398696153206</v>
      </c>
      <c r="BB60" s="10">
        <v>1.1708226490261699</v>
      </c>
      <c r="BC60" s="10">
        <v>1.13705666898043</v>
      </c>
      <c r="BD60" s="10">
        <v>1.1039350496136999</v>
      </c>
      <c r="BE60" s="139">
        <f t="shared" si="4"/>
        <v>1.3489832952871019</v>
      </c>
      <c r="BF60" s="140">
        <v>45.691000000000003</v>
      </c>
      <c r="BG60" s="141">
        <v>61.746000000000002</v>
      </c>
      <c r="BH60" s="142">
        <v>80.28</v>
      </c>
      <c r="BI60" s="140">
        <v>45.254222869872997</v>
      </c>
      <c r="BJ60" s="141">
        <v>34.936695098877003</v>
      </c>
      <c r="BK60" s="143">
        <v>29.3</v>
      </c>
      <c r="BL60" s="140">
        <v>51.914089202880902</v>
      </c>
      <c r="BM60" s="141">
        <v>59.9172554016113</v>
      </c>
      <c r="BN60" s="217">
        <v>63.720862583981202</v>
      </c>
      <c r="BO60" s="140">
        <v>2.83168745040894</v>
      </c>
      <c r="BP60" s="141">
        <v>5.1460504531860396</v>
      </c>
      <c r="BQ60" s="143">
        <v>6.9805158318038103</v>
      </c>
      <c r="BR60" s="141">
        <v>41.561999999999998</v>
      </c>
      <c r="BS60" s="141">
        <v>40.573999999999998</v>
      </c>
      <c r="BT60" s="141">
        <v>39.622</v>
      </c>
      <c r="BU60" s="141">
        <v>38.710999999999999</v>
      </c>
      <c r="BV60" s="141">
        <v>37.85</v>
      </c>
      <c r="BW60" s="141">
        <v>37.055</v>
      </c>
      <c r="BX60" s="134">
        <f t="shared" si="19"/>
        <v>39.228999999999999</v>
      </c>
      <c r="BY60" s="141">
        <v>23.283999999999999</v>
      </c>
      <c r="BZ60" s="141">
        <v>22.952000000000002</v>
      </c>
      <c r="CA60" s="141">
        <v>22.611999999999998</v>
      </c>
      <c r="CB60" s="141">
        <v>22.263000000000002</v>
      </c>
      <c r="CC60" s="141">
        <v>21.907</v>
      </c>
      <c r="CD60" s="141">
        <v>21.547000000000001</v>
      </c>
      <c r="CE60" s="74">
        <v>21.539000000000001</v>
      </c>
      <c r="CF60" s="74">
        <v>21.198</v>
      </c>
      <c r="CG60" s="74">
        <v>20.853000000000002</v>
      </c>
      <c r="CH60" s="10">
        <v>20.513000000000002</v>
      </c>
      <c r="CI60" s="10">
        <v>20.170000000000002</v>
      </c>
      <c r="CJ60" s="10">
        <v>19.832000000000001</v>
      </c>
      <c r="CK60" s="134">
        <f t="shared" si="14"/>
        <v>20.944875000000003</v>
      </c>
      <c r="CL60" s="141">
        <v>6.1820000000000004</v>
      </c>
      <c r="CM60" s="141">
        <v>5.9829999999999997</v>
      </c>
      <c r="CN60" s="141">
        <v>5.782</v>
      </c>
      <c r="CO60" s="141">
        <v>5.58</v>
      </c>
      <c r="CP60" s="141">
        <v>5.383</v>
      </c>
      <c r="CQ60" s="141">
        <v>5.1929999999999996</v>
      </c>
      <c r="CR60" s="134">
        <f t="shared" si="20"/>
        <v>5.6838333333333333</v>
      </c>
      <c r="CS60" s="141">
        <v>2.7189999999999999</v>
      </c>
      <c r="CT60" s="141">
        <v>2.6859999999999999</v>
      </c>
      <c r="CU60" s="141">
        <v>2.6520000000000001</v>
      </c>
      <c r="CV60" s="141">
        <v>2.6179999999999999</v>
      </c>
      <c r="CW60" s="141">
        <v>2.5840000000000001</v>
      </c>
      <c r="CX60" s="141">
        <v>2.5510000000000002</v>
      </c>
      <c r="CY60" s="74">
        <v>2.5390000000000001</v>
      </c>
      <c r="CZ60" s="74">
        <v>2.5099999999999998</v>
      </c>
      <c r="DA60" s="74">
        <v>2.48</v>
      </c>
      <c r="DB60" s="10">
        <v>2.4510000000000001</v>
      </c>
      <c r="DC60" s="10">
        <v>2.4220000000000002</v>
      </c>
      <c r="DD60" s="10">
        <v>2.3919999999999999</v>
      </c>
      <c r="DE60" s="134">
        <f t="shared" ref="DE60:DE96" si="22">AVERAGE(CW60:DD60)</f>
        <v>2.4911249999999998</v>
      </c>
      <c r="DF60" s="140">
        <v>61.062195121951227</v>
      </c>
      <c r="DG60" s="143">
        <v>74.048000000000002</v>
      </c>
      <c r="DH60" s="140">
        <v>73.8</v>
      </c>
      <c r="DI60" s="144">
        <v>25</v>
      </c>
      <c r="DJ60" s="74">
        <v>10.625</v>
      </c>
      <c r="DK60" s="74">
        <v>10.208</v>
      </c>
      <c r="DL60" s="74">
        <v>9.8239999999999998</v>
      </c>
      <c r="DM60" s="74">
        <v>9.4719999999999995</v>
      </c>
      <c r="DN60" s="74">
        <v>9.1509999999999998</v>
      </c>
      <c r="DO60" s="74">
        <v>8.8640000000000008</v>
      </c>
      <c r="DP60" s="134">
        <f t="shared" si="21"/>
        <v>9.690666666666667</v>
      </c>
      <c r="DQ60" s="141">
        <v>5.984</v>
      </c>
      <c r="DR60" s="141">
        <v>5.984</v>
      </c>
      <c r="DS60" s="141">
        <v>5.9829999999999997</v>
      </c>
      <c r="DT60" s="141">
        <v>5.984</v>
      </c>
      <c r="DU60" s="141">
        <v>5.9850000000000003</v>
      </c>
      <c r="DV60" s="141">
        <v>5.9889999999999999</v>
      </c>
      <c r="DW60" s="74">
        <v>6.0289999999999999</v>
      </c>
      <c r="DX60" s="74">
        <v>6.0460000000000003</v>
      </c>
      <c r="DY60" s="74">
        <v>6.0650000000000004</v>
      </c>
      <c r="DZ60" s="10">
        <v>6.0810000000000004</v>
      </c>
      <c r="EA60" s="10">
        <v>6.1020000000000003</v>
      </c>
      <c r="EB60" s="10">
        <v>6.1269999999999998</v>
      </c>
      <c r="EC60" s="134">
        <f t="shared" si="18"/>
        <v>6.0529999999999999</v>
      </c>
    </row>
    <row r="61" spans="1:133" x14ac:dyDescent="0.25">
      <c r="A61" s="74" t="s">
        <v>56</v>
      </c>
      <c r="B61" s="12">
        <v>248360</v>
      </c>
      <c r="C61" s="134">
        <v>3.93</v>
      </c>
      <c r="D61" s="135">
        <v>5.79</v>
      </c>
      <c r="E61" s="136">
        <v>6.9</v>
      </c>
      <c r="F61" s="15">
        <v>16624858</v>
      </c>
      <c r="G61" s="22">
        <f t="shared" si="12"/>
        <v>16.624858</v>
      </c>
      <c r="H61" s="137">
        <v>18478</v>
      </c>
      <c r="I61" s="138">
        <f t="shared" si="1"/>
        <v>18.478000000000002</v>
      </c>
      <c r="J61" s="138">
        <v>23316</v>
      </c>
      <c r="K61" s="138">
        <f t="shared" si="2"/>
        <v>23.315999999999999</v>
      </c>
      <c r="L61" s="74">
        <v>2.7401199237137899</v>
      </c>
      <c r="M61" s="74">
        <v>2.71081474112985</v>
      </c>
      <c r="N61" s="74">
        <v>2.6812973530363999</v>
      </c>
      <c r="O61" s="74">
        <v>2.64963901062952</v>
      </c>
      <c r="P61" s="74">
        <v>2.6156277747394299</v>
      </c>
      <c r="Q61" s="74">
        <v>2.5810843114430102</v>
      </c>
      <c r="R61" s="74">
        <v>2.54363935394188</v>
      </c>
      <c r="S61" s="74">
        <v>2.5091882080396299</v>
      </c>
      <c r="T61" s="74">
        <v>2.4863369422579198</v>
      </c>
      <c r="U61" s="74">
        <v>2.47784272650054</v>
      </c>
      <c r="V61" s="74">
        <v>2.4772840208097202</v>
      </c>
      <c r="W61" s="74">
        <v>2.4790013163301601</v>
      </c>
      <c r="X61" s="74">
        <v>2.47309613995027</v>
      </c>
      <c r="Y61" s="74">
        <v>2.45319385128637</v>
      </c>
      <c r="Z61" s="74">
        <v>2.4155412718307798</v>
      </c>
      <c r="AA61" s="74">
        <v>2.3661430700843402</v>
      </c>
      <c r="AB61" s="74">
        <v>2.31444054198528</v>
      </c>
      <c r="AC61" s="74">
        <v>2.2668110199238698</v>
      </c>
      <c r="AD61" s="74">
        <v>2.2222944962196398</v>
      </c>
      <c r="AE61" s="74">
        <v>2.1827207364310501</v>
      </c>
      <c r="AF61" s="74">
        <v>2.1468670874356901</v>
      </c>
      <c r="AG61" s="74">
        <v>2.1104400389084299</v>
      </c>
      <c r="AH61" s="74">
        <v>2.07348958365393</v>
      </c>
      <c r="AI61" s="74">
        <v>2.0398964291113999</v>
      </c>
      <c r="AJ61" s="74">
        <v>2.0103146241107899</v>
      </c>
      <c r="AK61" s="139">
        <f t="shared" si="3"/>
        <v>2.4010849829401475</v>
      </c>
      <c r="AL61" s="56" t="s">
        <v>56</v>
      </c>
      <c r="AM61" s="11">
        <v>1.9830721328079199</v>
      </c>
      <c r="AN61" s="74">
        <v>1.9577336228543201</v>
      </c>
      <c r="AO61" s="74">
        <v>1.93080942087917</v>
      </c>
      <c r="AP61" s="74">
        <v>1.89869977912412</v>
      </c>
      <c r="AQ61" s="74">
        <v>1.85977203824229</v>
      </c>
      <c r="AR61" s="74">
        <v>1.8167787728275899</v>
      </c>
      <c r="AS61" s="74">
        <v>1.7724664125395799</v>
      </c>
      <c r="AT61" s="74">
        <v>1.73123838679904</v>
      </c>
      <c r="AU61" s="74">
        <v>1.6956502589964999</v>
      </c>
      <c r="AV61" s="74">
        <v>1.6674919193989799</v>
      </c>
      <c r="AW61" s="74">
        <v>1.6443151819367601</v>
      </c>
      <c r="AX61" s="74">
        <v>1.6227057111980501</v>
      </c>
      <c r="AY61" s="74">
        <v>1.58329154406498</v>
      </c>
      <c r="AZ61" s="74">
        <v>1.55609791681243</v>
      </c>
      <c r="BA61" s="74">
        <v>1.53090212522316</v>
      </c>
      <c r="BB61" s="10">
        <v>1.5056444852511399</v>
      </c>
      <c r="BC61" s="10">
        <v>1.47991740816496</v>
      </c>
      <c r="BD61" s="10">
        <v>1.4528612872569999</v>
      </c>
      <c r="BE61" s="139">
        <f t="shared" si="4"/>
        <v>1.6886103689158867</v>
      </c>
      <c r="BF61" s="140">
        <v>42.363</v>
      </c>
      <c r="BG61" s="141">
        <v>60.298999999999999</v>
      </c>
      <c r="BH61" s="142">
        <v>63.67</v>
      </c>
      <c r="BI61" s="140">
        <v>43.155895233154297</v>
      </c>
      <c r="BJ61" s="141">
        <v>34.541507720947301</v>
      </c>
      <c r="BK61" s="143">
        <v>28.44</v>
      </c>
      <c r="BL61" s="140">
        <v>52.7161674499512</v>
      </c>
      <c r="BM61" s="141">
        <v>60.362709045410199</v>
      </c>
      <c r="BN61" s="217">
        <v>64.458691917849805</v>
      </c>
      <c r="BO61" s="140">
        <v>4.1279354095459002</v>
      </c>
      <c r="BP61" s="141">
        <v>5.0957837104797399</v>
      </c>
      <c r="BQ61" s="143">
        <v>7.1042050404280204</v>
      </c>
      <c r="BR61" s="141">
        <v>40.889000000000003</v>
      </c>
      <c r="BS61" s="141">
        <v>40.347000000000001</v>
      </c>
      <c r="BT61" s="141">
        <v>39.770000000000003</v>
      </c>
      <c r="BU61" s="141">
        <v>39.168999999999997</v>
      </c>
      <c r="BV61" s="141">
        <v>38.551000000000002</v>
      </c>
      <c r="BW61" s="141">
        <v>37.92</v>
      </c>
      <c r="BX61" s="134">
        <f t="shared" si="19"/>
        <v>39.441000000000003</v>
      </c>
      <c r="BY61" s="141">
        <v>23.216999999999999</v>
      </c>
      <c r="BZ61" s="141">
        <v>22.847999999999999</v>
      </c>
      <c r="CA61" s="141">
        <v>22.486999999999998</v>
      </c>
      <c r="CB61" s="141">
        <v>22.135000000000002</v>
      </c>
      <c r="CC61" s="141">
        <v>21.794</v>
      </c>
      <c r="CD61" s="141">
        <v>21.460999999999999</v>
      </c>
      <c r="CE61" s="74">
        <v>21.353999999999999</v>
      </c>
      <c r="CF61" s="74">
        <v>21.07</v>
      </c>
      <c r="CG61" s="74">
        <v>20.780999999999999</v>
      </c>
      <c r="CH61" s="10">
        <v>20.477</v>
      </c>
      <c r="CI61" s="10">
        <v>20.175000000000001</v>
      </c>
      <c r="CJ61" s="10">
        <v>19.872</v>
      </c>
      <c r="CK61" s="134">
        <f t="shared" si="14"/>
        <v>20.873000000000005</v>
      </c>
      <c r="CL61" s="141">
        <v>6.1280000000000001</v>
      </c>
      <c r="CM61" s="141">
        <v>6.0049999999999999</v>
      </c>
      <c r="CN61" s="141">
        <v>5.8739999999999997</v>
      </c>
      <c r="CO61" s="141">
        <v>5.7359999999999998</v>
      </c>
      <c r="CP61" s="141">
        <v>5.593</v>
      </c>
      <c r="CQ61" s="141">
        <v>5.4489999999999998</v>
      </c>
      <c r="CR61" s="134">
        <f t="shared" si="20"/>
        <v>5.7974999999999994</v>
      </c>
      <c r="CS61" s="141">
        <v>2.81</v>
      </c>
      <c r="CT61" s="141">
        <v>2.7679999999999998</v>
      </c>
      <c r="CU61" s="141">
        <v>2.7280000000000002</v>
      </c>
      <c r="CV61" s="141">
        <v>2.69</v>
      </c>
      <c r="CW61" s="141">
        <v>2.6549999999999998</v>
      </c>
      <c r="CX61" s="141">
        <v>2.6219999999999999</v>
      </c>
      <c r="CY61" s="74">
        <v>2.5990000000000002</v>
      </c>
      <c r="CZ61" s="74">
        <v>2.5710000000000002</v>
      </c>
      <c r="DA61" s="74">
        <v>2.5419999999999998</v>
      </c>
      <c r="DB61" s="10">
        <v>2.5139999999999998</v>
      </c>
      <c r="DC61" s="10">
        <v>2.4860000000000002</v>
      </c>
      <c r="DD61" s="10">
        <v>2.4580000000000002</v>
      </c>
      <c r="DE61" s="134">
        <f t="shared" si="22"/>
        <v>2.5558749999999995</v>
      </c>
      <c r="DF61" s="140">
        <v>60.066804878048792</v>
      </c>
      <c r="DG61" s="143">
        <v>76.551000000000002</v>
      </c>
      <c r="DH61" s="140">
        <v>82.4</v>
      </c>
      <c r="DI61" s="144">
        <v>12.5</v>
      </c>
      <c r="DJ61" s="74">
        <v>12.191000000000001</v>
      </c>
      <c r="DK61" s="74">
        <v>11.871</v>
      </c>
      <c r="DL61" s="74">
        <v>11.544</v>
      </c>
      <c r="DM61" s="74">
        <v>11.212999999999999</v>
      </c>
      <c r="DN61" s="74">
        <v>10.879</v>
      </c>
      <c r="DO61" s="74">
        <v>10.542</v>
      </c>
      <c r="DP61" s="134">
        <f t="shared" si="21"/>
        <v>11.373333333333333</v>
      </c>
      <c r="DQ61" s="141">
        <v>4.9580000000000002</v>
      </c>
      <c r="DR61" s="141">
        <v>4.9649999999999999</v>
      </c>
      <c r="DS61" s="141">
        <v>4.968</v>
      </c>
      <c r="DT61" s="141">
        <v>4.9640000000000004</v>
      </c>
      <c r="DU61" s="141">
        <v>4.9550000000000001</v>
      </c>
      <c r="DV61" s="141">
        <v>4.9409999999999998</v>
      </c>
      <c r="DW61" s="74">
        <v>5.157</v>
      </c>
      <c r="DX61" s="74">
        <v>5.1449999999999996</v>
      </c>
      <c r="DY61" s="74">
        <v>5.1310000000000002</v>
      </c>
      <c r="DZ61" s="10">
        <v>5.1269999999999998</v>
      </c>
      <c r="EA61" s="10">
        <v>5.1210000000000004</v>
      </c>
      <c r="EB61" s="10">
        <v>5.12</v>
      </c>
      <c r="EC61" s="134">
        <f t="shared" si="18"/>
        <v>5.0871249999999995</v>
      </c>
    </row>
    <row r="62" spans="1:133" x14ac:dyDescent="0.25">
      <c r="A62" s="74" t="s">
        <v>57</v>
      </c>
      <c r="B62" s="12">
        <v>995450</v>
      </c>
      <c r="C62" s="134">
        <v>2.8</v>
      </c>
      <c r="D62" s="135">
        <v>0.95</v>
      </c>
      <c r="E62" s="136">
        <v>39.299999999999997</v>
      </c>
      <c r="F62" s="15">
        <v>97553151</v>
      </c>
      <c r="G62" s="22">
        <f t="shared" si="12"/>
        <v>97.553151</v>
      </c>
      <c r="H62" s="137">
        <v>111471</v>
      </c>
      <c r="I62" s="138">
        <f t="shared" si="1"/>
        <v>111.471</v>
      </c>
      <c r="J62" s="138">
        <v>159957</v>
      </c>
      <c r="K62" s="138">
        <f t="shared" si="2"/>
        <v>159.95699999999999</v>
      </c>
      <c r="L62" s="74">
        <v>2.0654425034350101</v>
      </c>
      <c r="M62" s="74">
        <v>2.0926564115412298</v>
      </c>
      <c r="N62" s="74">
        <v>2.1155401739997899</v>
      </c>
      <c r="O62" s="74">
        <v>2.1437036919935899</v>
      </c>
      <c r="P62" s="74">
        <v>2.17490006394052</v>
      </c>
      <c r="Q62" s="74">
        <v>2.2066227223953101</v>
      </c>
      <c r="R62" s="74">
        <v>2.2309694667723399</v>
      </c>
      <c r="S62" s="74">
        <v>2.2505002009517598</v>
      </c>
      <c r="T62" s="74">
        <v>2.2732500472822701</v>
      </c>
      <c r="U62" s="74">
        <v>2.3002081252999602</v>
      </c>
      <c r="V62" s="74">
        <v>2.3231247559348702</v>
      </c>
      <c r="W62" s="74">
        <v>2.3525309632306399</v>
      </c>
      <c r="X62" s="74">
        <v>2.36172216424547</v>
      </c>
      <c r="Y62" s="74">
        <v>2.3119044074661601</v>
      </c>
      <c r="Z62" s="74">
        <v>2.1902666021386801</v>
      </c>
      <c r="AA62" s="74">
        <v>2.0250303553073898</v>
      </c>
      <c r="AB62" s="74">
        <v>1.8483399188852401</v>
      </c>
      <c r="AC62" s="74">
        <v>1.6986196753729099</v>
      </c>
      <c r="AD62" s="74">
        <v>1.59262037892862</v>
      </c>
      <c r="AE62" s="74">
        <v>1.5461053631758701</v>
      </c>
      <c r="AF62" s="74">
        <v>1.54291526454407</v>
      </c>
      <c r="AG62" s="74">
        <v>1.5495152921325599</v>
      </c>
      <c r="AH62" s="74">
        <v>1.55009512925732</v>
      </c>
      <c r="AI62" s="74">
        <v>1.5574864093891201</v>
      </c>
      <c r="AJ62" s="74">
        <v>1.56887656035259</v>
      </c>
      <c r="AK62" s="139">
        <f t="shared" si="3"/>
        <v>1.9949178659189317</v>
      </c>
      <c r="AL62" s="56" t="s">
        <v>57</v>
      </c>
      <c r="AM62" s="11">
        <v>1.58317477557843</v>
      </c>
      <c r="AN62" s="74">
        <v>1.60134329739686</v>
      </c>
      <c r="AO62" s="74">
        <v>1.6216848485325599</v>
      </c>
      <c r="AP62" s="74">
        <v>1.64022959683286</v>
      </c>
      <c r="AQ62" s="74">
        <v>1.65520111019774</v>
      </c>
      <c r="AR62" s="74">
        <v>1.66667989011048</v>
      </c>
      <c r="AS62" s="74">
        <v>1.6759239239864701</v>
      </c>
      <c r="AT62" s="74">
        <v>1.6829907016169601</v>
      </c>
      <c r="AU62" s="74">
        <v>1.68629745447246</v>
      </c>
      <c r="AV62" s="74">
        <v>1.6853708750230401</v>
      </c>
      <c r="AW62" s="74">
        <v>1.6799567003906399</v>
      </c>
      <c r="AX62" s="74">
        <v>1.67245441937603</v>
      </c>
      <c r="AY62" s="74">
        <v>2.2111071167419798</v>
      </c>
      <c r="AZ62" s="74">
        <v>2.2543261743060801</v>
      </c>
      <c r="BA62" s="74">
        <v>2.2188633037184</v>
      </c>
      <c r="BB62" s="10">
        <v>2.1182948252168501</v>
      </c>
      <c r="BC62" s="10">
        <v>2.01678945593273</v>
      </c>
      <c r="BD62" s="10">
        <v>1.92973523296491</v>
      </c>
      <c r="BE62" s="139">
        <f t="shared" si="4"/>
        <v>1.8245440545186498</v>
      </c>
      <c r="BF62" s="140">
        <v>43.451999999999998</v>
      </c>
      <c r="BG62" s="141">
        <v>42.796999999999997</v>
      </c>
      <c r="BH62" s="142">
        <v>42.7</v>
      </c>
      <c r="BI62" s="140">
        <v>40.9484672546387</v>
      </c>
      <c r="BJ62" s="141">
        <v>35.427375793457003</v>
      </c>
      <c r="BK62" s="143">
        <v>33.47</v>
      </c>
      <c r="BL62" s="140">
        <v>54.647693634033203</v>
      </c>
      <c r="BM62" s="141">
        <v>59.240188598632798</v>
      </c>
      <c r="BN62" s="217">
        <v>61.369678361286397</v>
      </c>
      <c r="BO62" s="140">
        <v>4.4038414955139196</v>
      </c>
      <c r="BP62" s="141">
        <v>5.33243703842163</v>
      </c>
      <c r="BQ62" s="143">
        <v>5.1590060888960902</v>
      </c>
      <c r="BR62" s="141">
        <v>40.896000000000001</v>
      </c>
      <c r="BS62" s="141">
        <v>40.265999999999998</v>
      </c>
      <c r="BT62" s="141">
        <v>39.723999999999997</v>
      </c>
      <c r="BU62" s="141">
        <v>39.28</v>
      </c>
      <c r="BV62" s="141">
        <v>38.932000000000002</v>
      </c>
      <c r="BW62" s="141">
        <v>38.668999999999997</v>
      </c>
      <c r="BX62" s="134">
        <f t="shared" si="19"/>
        <v>39.627833333333335</v>
      </c>
      <c r="BY62" s="141">
        <v>24.427</v>
      </c>
      <c r="BZ62" s="141">
        <v>24.427</v>
      </c>
      <c r="CA62" s="141">
        <v>24.376999999999999</v>
      </c>
      <c r="CB62" s="141">
        <v>24.263000000000002</v>
      </c>
      <c r="CC62" s="141">
        <v>24.077999999999999</v>
      </c>
      <c r="CD62" s="141">
        <v>23.823</v>
      </c>
      <c r="CE62" s="74">
        <v>27.983000000000001</v>
      </c>
      <c r="CF62" s="74">
        <v>28.032</v>
      </c>
      <c r="CG62" s="74">
        <v>27.797000000000001</v>
      </c>
      <c r="CH62" s="10">
        <v>27.202000000000002</v>
      </c>
      <c r="CI62" s="10">
        <v>26.494</v>
      </c>
      <c r="CJ62" s="10">
        <v>25.690999999999999</v>
      </c>
      <c r="CK62" s="134">
        <f t="shared" si="14"/>
        <v>26.387499999999999</v>
      </c>
      <c r="CL62" s="141">
        <v>5.94</v>
      </c>
      <c r="CM62" s="141">
        <v>5.8460000000000001</v>
      </c>
      <c r="CN62" s="141">
        <v>5.7629999999999999</v>
      </c>
      <c r="CO62" s="141">
        <v>5.6920000000000002</v>
      </c>
      <c r="CP62" s="141">
        <v>5.633</v>
      </c>
      <c r="CQ62" s="141">
        <v>5.585</v>
      </c>
      <c r="CR62" s="134">
        <f t="shared" si="20"/>
        <v>5.7431666666666663</v>
      </c>
      <c r="CS62" s="141">
        <v>3.02</v>
      </c>
      <c r="CT62" s="141">
        <v>2.9870000000000001</v>
      </c>
      <c r="CU62" s="141">
        <v>2.9540000000000002</v>
      </c>
      <c r="CV62" s="141">
        <v>2.919</v>
      </c>
      <c r="CW62" s="141">
        <v>2.883</v>
      </c>
      <c r="CX62" s="141">
        <v>2.8450000000000002</v>
      </c>
      <c r="CY62" s="74">
        <v>3.306</v>
      </c>
      <c r="CZ62" s="74">
        <v>3.3359999999999999</v>
      </c>
      <c r="DA62" s="74">
        <v>3.3380000000000001</v>
      </c>
      <c r="DB62" s="10">
        <v>3.3109999999999999</v>
      </c>
      <c r="DC62" s="10">
        <v>3.2650000000000001</v>
      </c>
      <c r="DD62" s="10">
        <v>3.21</v>
      </c>
      <c r="DE62" s="134">
        <f t="shared" si="22"/>
        <v>3.18675</v>
      </c>
      <c r="DF62" s="140">
        <v>54.693000000000012</v>
      </c>
      <c r="DG62" s="143">
        <v>71.661000000000001</v>
      </c>
      <c r="DH62" s="140">
        <v>141.69999999999999</v>
      </c>
      <c r="DI62" s="144">
        <v>18.8</v>
      </c>
      <c r="DJ62" s="74">
        <v>15.824</v>
      </c>
      <c r="DK62" s="74">
        <v>15.529</v>
      </c>
      <c r="DL62" s="74">
        <v>15.206</v>
      </c>
      <c r="DM62" s="74">
        <v>14.846</v>
      </c>
      <c r="DN62" s="74">
        <v>14.446999999999999</v>
      </c>
      <c r="DO62" s="74">
        <v>14.019</v>
      </c>
      <c r="DP62" s="134">
        <f t="shared" si="21"/>
        <v>14.978500000000002</v>
      </c>
      <c r="DQ62" s="141">
        <v>6.8079999999999998</v>
      </c>
      <c r="DR62" s="141">
        <v>6.7770000000000001</v>
      </c>
      <c r="DS62" s="141">
        <v>6.74</v>
      </c>
      <c r="DT62" s="141">
        <v>6.6950000000000003</v>
      </c>
      <c r="DU62" s="141">
        <v>6.6449999999999996</v>
      </c>
      <c r="DV62" s="141">
        <v>6.5919999999999996</v>
      </c>
      <c r="DW62" s="74">
        <v>6.2450000000000001</v>
      </c>
      <c r="DX62" s="74">
        <v>6.1890000000000001</v>
      </c>
      <c r="DY62" s="74">
        <v>6.1289999999999996</v>
      </c>
      <c r="DZ62" s="10">
        <v>5.9630000000000001</v>
      </c>
      <c r="EA62" s="10">
        <v>5.9089999999999998</v>
      </c>
      <c r="EB62" s="10">
        <v>5.859</v>
      </c>
      <c r="EC62" s="134">
        <f t="shared" si="18"/>
        <v>6.1913749999999999</v>
      </c>
    </row>
    <row r="63" spans="1:133" x14ac:dyDescent="0.25">
      <c r="A63" s="74" t="s">
        <v>58</v>
      </c>
      <c r="B63" s="12">
        <v>20720</v>
      </c>
      <c r="C63" s="134">
        <v>35.57</v>
      </c>
      <c r="D63" s="135">
        <v>10.14</v>
      </c>
      <c r="E63" s="136">
        <v>4.0999999999999996</v>
      </c>
      <c r="F63" s="15">
        <v>6377853</v>
      </c>
      <c r="G63" s="22">
        <f t="shared" si="12"/>
        <v>6.377853</v>
      </c>
      <c r="H63" s="137">
        <v>6641</v>
      </c>
      <c r="I63" s="138">
        <f t="shared" si="1"/>
        <v>6.641</v>
      </c>
      <c r="J63" s="138">
        <v>6937</v>
      </c>
      <c r="K63" s="138">
        <f t="shared" si="2"/>
        <v>6.9370000000000003</v>
      </c>
      <c r="L63" s="74">
        <v>2.2870009205802799</v>
      </c>
      <c r="M63" s="74">
        <v>2.1637740840037001</v>
      </c>
      <c r="N63" s="74">
        <v>2.0476998752321802</v>
      </c>
      <c r="O63" s="74">
        <v>1.9288463108543901</v>
      </c>
      <c r="P63" s="74">
        <v>1.80768874846711</v>
      </c>
      <c r="Q63" s="74">
        <v>1.6891362923112301</v>
      </c>
      <c r="R63" s="74">
        <v>1.5738413094399899</v>
      </c>
      <c r="S63" s="74">
        <v>1.4715402315253201</v>
      </c>
      <c r="T63" s="74">
        <v>1.3936075413159399</v>
      </c>
      <c r="U63" s="74">
        <v>1.3457819245599301</v>
      </c>
      <c r="V63" s="74">
        <v>1.3220755118497201</v>
      </c>
      <c r="W63" s="74">
        <v>1.2932646123484299</v>
      </c>
      <c r="X63" s="74">
        <v>1.26709122285388</v>
      </c>
      <c r="Y63" s="74">
        <v>1.27774218769826</v>
      </c>
      <c r="Z63" s="74">
        <v>1.3328129281198899</v>
      </c>
      <c r="AA63" s="74">
        <v>1.4104396737168901</v>
      </c>
      <c r="AB63" s="74">
        <v>1.5055181425376201</v>
      </c>
      <c r="AC63" s="74">
        <v>1.56992282303502</v>
      </c>
      <c r="AD63" s="74">
        <v>1.55171336594524</v>
      </c>
      <c r="AE63" s="74">
        <v>1.4265525535591099</v>
      </c>
      <c r="AF63" s="74">
        <v>1.2300435260387499</v>
      </c>
      <c r="AG63" s="74">
        <v>1.0166804103140099</v>
      </c>
      <c r="AH63" s="74">
        <v>0.83135618187678395</v>
      </c>
      <c r="AI63" s="74">
        <v>0.67729916274299196</v>
      </c>
      <c r="AJ63" s="74">
        <v>0.57157622478361203</v>
      </c>
      <c r="AK63" s="139">
        <f t="shared" si="3"/>
        <v>1.4397202306284111</v>
      </c>
      <c r="AL63" s="56" t="s">
        <v>58</v>
      </c>
      <c r="AM63" s="11">
        <v>0.50447619410268296</v>
      </c>
      <c r="AN63" s="74">
        <v>0.44381843823212502</v>
      </c>
      <c r="AO63" s="74">
        <v>0.383688213688469</v>
      </c>
      <c r="AP63" s="74">
        <v>0.34986861216821202</v>
      </c>
      <c r="AQ63" s="74">
        <v>0.34654974973835401</v>
      </c>
      <c r="AR63" s="74">
        <v>0.36692778469153498</v>
      </c>
      <c r="AS63" s="74">
        <v>0.39696894083015599</v>
      </c>
      <c r="AT63" s="74">
        <v>0.42980041684878301</v>
      </c>
      <c r="AU63" s="74">
        <v>0.46964874465455098</v>
      </c>
      <c r="AV63" s="74">
        <v>0.51410460481214904</v>
      </c>
      <c r="AW63" s="74">
        <v>0.55978050456345796</v>
      </c>
      <c r="AX63" s="74">
        <v>0.61000136483691003</v>
      </c>
      <c r="AY63" s="74">
        <v>0.28076840256954999</v>
      </c>
      <c r="AZ63" s="74">
        <v>0.28632113109815199</v>
      </c>
      <c r="BA63" s="74">
        <v>0.29616290755265701</v>
      </c>
      <c r="BB63" s="10">
        <v>0.49690156774834798</v>
      </c>
      <c r="BC63" s="10">
        <v>0.50949767328055395</v>
      </c>
      <c r="BD63" s="10">
        <v>0.52082341651390396</v>
      </c>
      <c r="BE63" s="139">
        <f t="shared" si="4"/>
        <v>0.42715485140163922</v>
      </c>
      <c r="BF63" s="140">
        <v>41.51</v>
      </c>
      <c r="BG63" s="141">
        <v>58.911999999999999</v>
      </c>
      <c r="BH63" s="142">
        <v>71.28</v>
      </c>
      <c r="BI63" s="140">
        <v>45.785686492919901</v>
      </c>
      <c r="BJ63" s="141">
        <v>38.299160003662102</v>
      </c>
      <c r="BK63" s="143">
        <v>27.38</v>
      </c>
      <c r="BL63" s="140">
        <v>50.520805358886697</v>
      </c>
      <c r="BM63" s="141">
        <v>56.169471740722699</v>
      </c>
      <c r="BN63" s="217">
        <v>64.349617339879103</v>
      </c>
      <c r="BO63" s="140">
        <v>3.6935055255889901</v>
      </c>
      <c r="BP63" s="141">
        <v>5.53137111663818</v>
      </c>
      <c r="BQ63" s="143">
        <v>8.2731289040371401</v>
      </c>
      <c r="BR63" s="141">
        <v>43.375</v>
      </c>
      <c r="BS63" s="141">
        <v>42.847999999999999</v>
      </c>
      <c r="BT63" s="141">
        <v>42.356000000000002</v>
      </c>
      <c r="BU63" s="141">
        <v>41.884999999999998</v>
      </c>
      <c r="BV63" s="141">
        <v>41.423000000000002</v>
      </c>
      <c r="BW63" s="141">
        <v>40.951999999999998</v>
      </c>
      <c r="BX63" s="134">
        <f t="shared" si="19"/>
        <v>42.139833333333335</v>
      </c>
      <c r="BY63" s="141">
        <v>20.783000000000001</v>
      </c>
      <c r="BZ63" s="141">
        <v>20.654</v>
      </c>
      <c r="CA63" s="141">
        <v>20.571000000000002</v>
      </c>
      <c r="CB63" s="141">
        <v>20.504999999999999</v>
      </c>
      <c r="CC63" s="141">
        <v>20.433</v>
      </c>
      <c r="CD63" s="141">
        <v>20.344999999999999</v>
      </c>
      <c r="CE63" s="74">
        <v>17.675999999999998</v>
      </c>
      <c r="CF63" s="74">
        <v>17.475999999999999</v>
      </c>
      <c r="CG63" s="74">
        <v>17.314</v>
      </c>
      <c r="CH63" s="10">
        <v>18.690000000000001</v>
      </c>
      <c r="CI63" s="10">
        <v>18.538</v>
      </c>
      <c r="CJ63" s="10">
        <v>18.373999999999999</v>
      </c>
      <c r="CK63" s="134">
        <f t="shared" si="14"/>
        <v>18.60575</v>
      </c>
      <c r="CL63" s="141">
        <v>6.2030000000000003</v>
      </c>
      <c r="CM63" s="141">
        <v>6.1059999999999999</v>
      </c>
      <c r="CN63" s="141">
        <v>6.01</v>
      </c>
      <c r="CO63" s="141">
        <v>5.9139999999999997</v>
      </c>
      <c r="CP63" s="141">
        <v>5.8170000000000002</v>
      </c>
      <c r="CQ63" s="141">
        <v>5.718</v>
      </c>
      <c r="CR63" s="134">
        <f t="shared" si="20"/>
        <v>5.9613333333333332</v>
      </c>
      <c r="CS63" s="141">
        <v>2.3860000000000001</v>
      </c>
      <c r="CT63" s="141">
        <v>2.35</v>
      </c>
      <c r="CU63" s="141">
        <v>2.319</v>
      </c>
      <c r="CV63" s="141">
        <v>2.2909999999999999</v>
      </c>
      <c r="CW63" s="141">
        <v>2.2629999999999999</v>
      </c>
      <c r="CX63" s="141">
        <v>2.2360000000000002</v>
      </c>
      <c r="CY63" s="74">
        <v>1.9910000000000001</v>
      </c>
      <c r="CZ63" s="74">
        <v>1.958</v>
      </c>
      <c r="DA63" s="74">
        <v>1.931</v>
      </c>
      <c r="DB63" s="10">
        <v>2.101</v>
      </c>
      <c r="DC63" s="10">
        <v>2.0790000000000002</v>
      </c>
      <c r="DD63" s="10">
        <v>2.0579999999999998</v>
      </c>
      <c r="DE63" s="134">
        <f t="shared" si="22"/>
        <v>2.0771250000000001</v>
      </c>
      <c r="DF63" s="140">
        <v>57.235902439024393</v>
      </c>
      <c r="DG63" s="143">
        <v>73.75</v>
      </c>
      <c r="DH63" s="140">
        <v>94.7</v>
      </c>
      <c r="DI63" s="144">
        <v>12.5</v>
      </c>
      <c r="DJ63" s="74">
        <v>12.76</v>
      </c>
      <c r="DK63" s="74">
        <v>12.531000000000001</v>
      </c>
      <c r="DL63" s="74">
        <v>12.34</v>
      </c>
      <c r="DM63" s="74">
        <v>12.182</v>
      </c>
      <c r="DN63" s="74">
        <v>12.054</v>
      </c>
      <c r="DO63" s="74">
        <v>11.958</v>
      </c>
      <c r="DP63" s="134">
        <f t="shared" si="21"/>
        <v>12.304166666666667</v>
      </c>
      <c r="DQ63" s="141">
        <v>6.46</v>
      </c>
      <c r="DR63" s="141">
        <v>6.4740000000000002</v>
      </c>
      <c r="DS63" s="141">
        <v>6.4880000000000004</v>
      </c>
      <c r="DT63" s="141">
        <v>6.4989999999999997</v>
      </c>
      <c r="DU63" s="141">
        <v>6.5090000000000003</v>
      </c>
      <c r="DV63" s="141">
        <v>6.516</v>
      </c>
      <c r="DW63" s="74">
        <v>6.718</v>
      </c>
      <c r="DX63" s="74">
        <v>6.7510000000000003</v>
      </c>
      <c r="DY63" s="74">
        <v>6.79</v>
      </c>
      <c r="DZ63" s="10">
        <v>6.6909999999999998</v>
      </c>
      <c r="EA63" s="10">
        <v>6.7249999999999996</v>
      </c>
      <c r="EB63" s="10">
        <v>6.7590000000000003</v>
      </c>
      <c r="EC63" s="134">
        <f t="shared" si="18"/>
        <v>6.6823750000000013</v>
      </c>
    </row>
    <row r="64" spans="1:133" x14ac:dyDescent="0.25">
      <c r="A64" s="74" t="s">
        <v>59</v>
      </c>
      <c r="B64" s="12">
        <v>28050</v>
      </c>
      <c r="C64" s="134">
        <v>4.28</v>
      </c>
      <c r="D64" s="135">
        <v>2.14</v>
      </c>
      <c r="E64" s="136">
        <v>0.2</v>
      </c>
      <c r="F64" s="15">
        <v>1267689</v>
      </c>
      <c r="G64" s="22">
        <f t="shared" si="12"/>
        <v>1.2676890000000001</v>
      </c>
      <c r="H64" s="137">
        <v>1637</v>
      </c>
      <c r="I64" s="138">
        <f t="shared" si="1"/>
        <v>1.637</v>
      </c>
      <c r="J64" s="138">
        <v>2821</v>
      </c>
      <c r="K64" s="138">
        <f t="shared" si="2"/>
        <v>2.8210000000000002</v>
      </c>
      <c r="L64" s="74">
        <v>-4.6461439703535499</v>
      </c>
      <c r="M64" s="74">
        <v>-4.1611611233268997</v>
      </c>
      <c r="N64" s="74">
        <v>-3.6037889068977602</v>
      </c>
      <c r="O64" s="74">
        <v>-2.3105784008410999</v>
      </c>
      <c r="P64" s="74">
        <v>-0.13658157993440201</v>
      </c>
      <c r="Q64" s="74">
        <v>2.51563651663401</v>
      </c>
      <c r="R64" s="74">
        <v>5.3483207177195098</v>
      </c>
      <c r="S64" s="74">
        <v>7.4775661653826297</v>
      </c>
      <c r="T64" s="74">
        <v>8.2392029601830306</v>
      </c>
      <c r="U64" s="74">
        <v>7.6032212017167904</v>
      </c>
      <c r="V64" s="74">
        <v>6.2490138579118897</v>
      </c>
      <c r="W64" s="74">
        <v>4.8316254761318804</v>
      </c>
      <c r="X64" s="74">
        <v>3.7921629481021402</v>
      </c>
      <c r="Y64" s="74">
        <v>3.12822345560763</v>
      </c>
      <c r="Z64" s="74">
        <v>2.9629784876936398</v>
      </c>
      <c r="AA64" s="74">
        <v>3.1232928038557501</v>
      </c>
      <c r="AB64" s="74">
        <v>3.3062362792353599</v>
      </c>
      <c r="AC64" s="74">
        <v>3.3606922275704698</v>
      </c>
      <c r="AD64" s="74">
        <v>3.3857592832329102</v>
      </c>
      <c r="AE64" s="74">
        <v>3.3577105683717101</v>
      </c>
      <c r="AF64" s="74">
        <v>3.2961623497057801</v>
      </c>
      <c r="AG64" s="74">
        <v>3.2422586639155502</v>
      </c>
      <c r="AH64" s="74">
        <v>3.2123856083773901</v>
      </c>
      <c r="AI64" s="74">
        <v>3.1853856718971998</v>
      </c>
      <c r="AJ64" s="74">
        <v>3.1613487588136202</v>
      </c>
      <c r="AK64" s="139">
        <f t="shared" si="3"/>
        <v>2.7968372008282061</v>
      </c>
      <c r="AL64" s="56" t="s">
        <v>59</v>
      </c>
      <c r="AM64" s="11">
        <v>3.1384025989843498</v>
      </c>
      <c r="AN64" s="74">
        <v>3.1183096720450498</v>
      </c>
      <c r="AO64" s="74">
        <v>3.0954845889141001</v>
      </c>
      <c r="AP64" s="74">
        <v>3.0634092762479601</v>
      </c>
      <c r="AQ64" s="74">
        <v>3.0198001132237899</v>
      </c>
      <c r="AR64" s="74">
        <v>2.9700467677442002</v>
      </c>
      <c r="AS64" s="74">
        <v>2.9172017159728401</v>
      </c>
      <c r="AT64" s="74">
        <v>2.8707859398452098</v>
      </c>
      <c r="AU64" s="74">
        <v>2.83718013716171</v>
      </c>
      <c r="AV64" s="74">
        <v>2.8208235538387401</v>
      </c>
      <c r="AW64" s="74">
        <v>2.8138414018623998</v>
      </c>
      <c r="AX64" s="74">
        <v>2.8085006271311301</v>
      </c>
      <c r="AY64" s="74">
        <v>2.9925225028170201</v>
      </c>
      <c r="AZ64" s="74">
        <v>2.97358762384424</v>
      </c>
      <c r="BA64" s="74">
        <v>2.9425467240006302</v>
      </c>
      <c r="BB64" s="10">
        <v>3.98913883841991</v>
      </c>
      <c r="BC64" s="10">
        <v>3.84722683900242</v>
      </c>
      <c r="BD64" s="10">
        <v>3.7124132766687801</v>
      </c>
      <c r="BE64" s="139">
        <f t="shared" si="4"/>
        <v>3.1054599763964781</v>
      </c>
      <c r="BF64" s="140">
        <v>27.41</v>
      </c>
      <c r="BG64" s="141">
        <v>38.805999999999997</v>
      </c>
      <c r="BH64" s="142">
        <v>71.650000000000006</v>
      </c>
      <c r="BI64" s="140">
        <v>44.791530609130902</v>
      </c>
      <c r="BJ64" s="141">
        <v>42.610179901122997</v>
      </c>
      <c r="BK64" s="143">
        <v>37.200000000000003</v>
      </c>
      <c r="BL64" s="140">
        <v>49.816780090332003</v>
      </c>
      <c r="BM64" s="141">
        <v>53.719661712646499</v>
      </c>
      <c r="BN64" s="217">
        <v>59.9591066894167</v>
      </c>
      <c r="BO64" s="140">
        <v>5.3916897773742702</v>
      </c>
      <c r="BP64" s="141">
        <v>3.6701602935790998</v>
      </c>
      <c r="BQ64" s="143">
        <v>2.8456506288214198</v>
      </c>
      <c r="BR64" s="141">
        <v>39.021999999999998</v>
      </c>
      <c r="BS64" s="141">
        <v>38.094000000000001</v>
      </c>
      <c r="BT64" s="141">
        <v>37.009</v>
      </c>
      <c r="BU64" s="141">
        <v>35.866999999999997</v>
      </c>
      <c r="BV64" s="141">
        <v>34.774999999999999</v>
      </c>
      <c r="BW64" s="141">
        <v>33.905999999999999</v>
      </c>
      <c r="BX64" s="134">
        <f t="shared" si="19"/>
        <v>36.445500000000003</v>
      </c>
      <c r="BY64" s="141">
        <v>37.723999999999997</v>
      </c>
      <c r="BZ64" s="141">
        <v>37.515000000000001</v>
      </c>
      <c r="CA64" s="141">
        <v>37.274000000000001</v>
      </c>
      <c r="CB64" s="141">
        <v>36.985999999999997</v>
      </c>
      <c r="CC64" s="141">
        <v>36.645000000000003</v>
      </c>
      <c r="CD64" s="141">
        <v>36.25</v>
      </c>
      <c r="CE64" s="74">
        <v>35.695</v>
      </c>
      <c r="CF64" s="74">
        <v>35.362000000000002</v>
      </c>
      <c r="CG64" s="74">
        <v>35.006999999999998</v>
      </c>
      <c r="CH64" s="10">
        <v>34.634999999999998</v>
      </c>
      <c r="CI64" s="10">
        <v>34.113999999999997</v>
      </c>
      <c r="CJ64" s="10">
        <v>33.616</v>
      </c>
      <c r="CK64" s="134">
        <f t="shared" si="14"/>
        <v>35.165500000000002</v>
      </c>
      <c r="CL64" s="141">
        <v>5.6779999999999999</v>
      </c>
      <c r="CM64" s="141">
        <v>5.681</v>
      </c>
      <c r="CN64" s="141">
        <v>5.68</v>
      </c>
      <c r="CO64" s="141">
        <v>5.6769999999999996</v>
      </c>
      <c r="CP64" s="141">
        <v>5.6749999999999998</v>
      </c>
      <c r="CQ64" s="141">
        <v>5.6740000000000004</v>
      </c>
      <c r="CR64" s="134">
        <f t="shared" si="20"/>
        <v>5.6775000000000011</v>
      </c>
      <c r="CS64" s="141">
        <v>5.4569999999999999</v>
      </c>
      <c r="CT64" s="141">
        <v>5.39</v>
      </c>
      <c r="CU64" s="141">
        <v>5.3140000000000001</v>
      </c>
      <c r="CV64" s="141">
        <v>5.2309999999999999</v>
      </c>
      <c r="CW64" s="141">
        <v>5.14</v>
      </c>
      <c r="CX64" s="141">
        <v>5.0439999999999996</v>
      </c>
      <c r="CY64" s="74">
        <v>5.0110000000000001</v>
      </c>
      <c r="CZ64" s="74">
        <v>4.9240000000000004</v>
      </c>
      <c r="DA64" s="74">
        <v>4.835</v>
      </c>
      <c r="DB64" s="10">
        <v>4.7750000000000004</v>
      </c>
      <c r="DC64" s="10">
        <v>4.6870000000000003</v>
      </c>
      <c r="DD64" s="10">
        <v>4.5990000000000002</v>
      </c>
      <c r="DE64" s="134">
        <f t="shared" si="22"/>
        <v>4.8768750000000001</v>
      </c>
      <c r="DF64" s="140">
        <v>41.227024390243905</v>
      </c>
      <c r="DG64" s="143">
        <v>57.939</v>
      </c>
      <c r="DH64" s="140"/>
      <c r="DI64" s="144">
        <v>65.3</v>
      </c>
      <c r="DJ64" s="74">
        <v>24.509</v>
      </c>
      <c r="DK64" s="74">
        <v>24.175000000000001</v>
      </c>
      <c r="DL64" s="74">
        <v>23.838000000000001</v>
      </c>
      <c r="DM64" s="74">
        <v>23.501000000000001</v>
      </c>
      <c r="DN64" s="74">
        <v>23.172000000000001</v>
      </c>
      <c r="DO64" s="74">
        <v>22.856000000000002</v>
      </c>
      <c r="DP64" s="134">
        <f t="shared" si="21"/>
        <v>23.675166666666666</v>
      </c>
      <c r="DQ64" s="141">
        <v>15.766999999999999</v>
      </c>
      <c r="DR64" s="141">
        <v>15.384</v>
      </c>
      <c r="DS64" s="141">
        <v>14.991</v>
      </c>
      <c r="DT64" s="141">
        <v>14.598000000000001</v>
      </c>
      <c r="DU64" s="141">
        <v>14.215</v>
      </c>
      <c r="DV64" s="141">
        <v>13.85</v>
      </c>
      <c r="DW64" s="74">
        <v>11.183</v>
      </c>
      <c r="DX64" s="74">
        <v>10.96</v>
      </c>
      <c r="DY64" s="74">
        <v>10.763999999999999</v>
      </c>
      <c r="DZ64" s="10">
        <v>10.343999999999999</v>
      </c>
      <c r="EA64" s="10">
        <v>10.186</v>
      </c>
      <c r="EB64" s="10">
        <v>10.025</v>
      </c>
      <c r="EC64" s="134">
        <f t="shared" si="18"/>
        <v>11.440874999999998</v>
      </c>
    </row>
    <row r="65" spans="1:133" x14ac:dyDescent="0.25">
      <c r="A65" s="74" t="s">
        <v>60</v>
      </c>
      <c r="B65" s="12">
        <v>101000</v>
      </c>
      <c r="C65" s="134">
        <v>6.83</v>
      </c>
      <c r="D65" s="135">
        <v>0.02</v>
      </c>
      <c r="E65" s="136">
        <v>2.1</v>
      </c>
      <c r="F65" s="15"/>
      <c r="G65" s="22"/>
      <c r="H65" s="137">
        <v>6057</v>
      </c>
      <c r="I65" s="138">
        <f t="shared" si="1"/>
        <v>6.0570000000000004</v>
      </c>
      <c r="J65" s="138"/>
      <c r="K65" s="138">
        <f t="shared" si="2"/>
        <v>0</v>
      </c>
      <c r="L65" s="74">
        <v>2.9176421584254499</v>
      </c>
      <c r="M65" s="74">
        <v>3.0615747522174899</v>
      </c>
      <c r="N65" s="74">
        <v>3.17616955224354</v>
      </c>
      <c r="O65" s="74">
        <v>3.25227714356769</v>
      </c>
      <c r="P65" s="74">
        <v>3.2809436211718301</v>
      </c>
      <c r="Q65" s="74">
        <v>3.2744102899424701</v>
      </c>
      <c r="R65" s="74">
        <v>3.2232489993058202</v>
      </c>
      <c r="S65" s="74">
        <v>3.1648705646331798</v>
      </c>
      <c r="T65" s="74">
        <v>3.1458086433187602</v>
      </c>
      <c r="U65" s="74">
        <v>3.17966512072489</v>
      </c>
      <c r="V65" s="74">
        <v>3.2256705824181902</v>
      </c>
      <c r="W65" s="74">
        <v>3.3384779248647498</v>
      </c>
      <c r="X65" s="74">
        <v>3.3809232849561499</v>
      </c>
      <c r="Y65" s="74">
        <v>3.1646463400244502</v>
      </c>
      <c r="Z65" s="74">
        <v>2.6361966924657501</v>
      </c>
      <c r="AA65" s="74">
        <v>1.9425281777955301</v>
      </c>
      <c r="AB65" s="74">
        <v>1.18939199749619</v>
      </c>
      <c r="AC65" s="74">
        <v>0.60807242293578201</v>
      </c>
      <c r="AD65" s="74">
        <v>0.380676450164873</v>
      </c>
      <c r="AE65" s="74">
        <v>0.63503119793586005</v>
      </c>
      <c r="AF65" s="74">
        <v>1.2365252487374601</v>
      </c>
      <c r="AG65" s="74">
        <v>1.9063210302278499</v>
      </c>
      <c r="AH65" s="74">
        <v>2.4726043823057502</v>
      </c>
      <c r="AI65" s="74">
        <v>2.9882272437813202</v>
      </c>
      <c r="AJ65" s="74">
        <v>3.4043621810046898</v>
      </c>
      <c r="AK65" s="139">
        <f t="shared" si="3"/>
        <v>2.5674506401066282</v>
      </c>
      <c r="AL65" s="56" t="s">
        <v>60</v>
      </c>
      <c r="AM65" s="11">
        <v>3.7229635883234802</v>
      </c>
      <c r="AN65" s="74">
        <v>4.0364108367954596</v>
      </c>
      <c r="AO65" s="74">
        <v>4.2941830364242604</v>
      </c>
      <c r="AP65" s="74">
        <v>4.3633748682375701</v>
      </c>
      <c r="AQ65" s="74">
        <v>4.2244810348185098</v>
      </c>
      <c r="AR65" s="74">
        <v>3.9616979099943102</v>
      </c>
      <c r="AS65" s="74">
        <v>3.6603971849967101</v>
      </c>
      <c r="AT65" s="74">
        <v>3.4129620691834002</v>
      </c>
      <c r="AU65" s="74">
        <v>3.2540041197933598</v>
      </c>
      <c r="AV65" s="74">
        <v>3.2128021923138301</v>
      </c>
      <c r="AW65" s="74">
        <v>3.2442746417195698</v>
      </c>
      <c r="AX65" s="74">
        <v>3.2843935418313501</v>
      </c>
      <c r="AY65" s="74">
        <v>2.1208626008184899</v>
      </c>
      <c r="AZ65" s="74">
        <v>2.15538392978466</v>
      </c>
      <c r="BA65" s="74">
        <v>2.2083604124799199</v>
      </c>
      <c r="BB65" s="74"/>
      <c r="BC65" s="74"/>
      <c r="BD65" s="74"/>
      <c r="BE65" s="139">
        <f t="shared" si="4"/>
        <v>3.3881134556565291</v>
      </c>
      <c r="BF65" s="140">
        <v>13.454000000000001</v>
      </c>
      <c r="BG65" s="141">
        <v>17.623999999999999</v>
      </c>
      <c r="BH65" s="142"/>
      <c r="BI65" s="140">
        <v>45.670940399169901</v>
      </c>
      <c r="BJ65" s="141">
        <v>47.016586303710902</v>
      </c>
      <c r="BK65" s="143"/>
      <c r="BL65" s="140">
        <v>52.659732818603501</v>
      </c>
      <c r="BM65" s="141">
        <v>51.162551879882798</v>
      </c>
      <c r="BN65" s="143"/>
      <c r="BO65" s="140">
        <v>1.6693303585052499</v>
      </c>
      <c r="BP65" s="141">
        <v>1.8208596706390401</v>
      </c>
      <c r="BQ65" s="143"/>
      <c r="BR65" s="141">
        <v>47.127000000000002</v>
      </c>
      <c r="BS65" s="141">
        <v>46.994</v>
      </c>
      <c r="BT65" s="141">
        <v>46.857999999999997</v>
      </c>
      <c r="BU65" s="141">
        <v>46.725000000000001</v>
      </c>
      <c r="BV65" s="141">
        <v>46.600999999999999</v>
      </c>
      <c r="BW65" s="141">
        <v>46.491999999999997</v>
      </c>
      <c r="BX65" s="134">
        <f t="shared" si="19"/>
        <v>46.799500000000002</v>
      </c>
      <c r="BY65" s="141">
        <v>39.816000000000003</v>
      </c>
      <c r="BZ65" s="141">
        <v>39.587000000000003</v>
      </c>
      <c r="CA65" s="141">
        <v>39.289000000000001</v>
      </c>
      <c r="CB65" s="141">
        <v>38.917999999999999</v>
      </c>
      <c r="CC65" s="141">
        <v>38.47</v>
      </c>
      <c r="CD65" s="141">
        <v>37.945</v>
      </c>
      <c r="CE65" s="74">
        <v>35.502000000000002</v>
      </c>
      <c r="CF65" s="74">
        <v>34.799999999999997</v>
      </c>
      <c r="CG65" s="74">
        <v>34.091000000000001</v>
      </c>
      <c r="CH65" s="10">
        <v>32.826000000000001</v>
      </c>
      <c r="CI65" s="10">
        <v>32.200000000000003</v>
      </c>
      <c r="CJ65" s="10">
        <v>31.59</v>
      </c>
      <c r="CK65" s="134">
        <f t="shared" si="14"/>
        <v>34.677999999999997</v>
      </c>
      <c r="CL65" s="141">
        <v>6.65</v>
      </c>
      <c r="CM65" s="141">
        <v>6.6369999999999996</v>
      </c>
      <c r="CN65" s="141">
        <v>6.6260000000000003</v>
      </c>
      <c r="CO65" s="141">
        <v>6.6189999999999998</v>
      </c>
      <c r="CP65" s="141">
        <v>6.6150000000000002</v>
      </c>
      <c r="CQ65" s="141">
        <v>6.6139999999999999</v>
      </c>
      <c r="CR65" s="134">
        <f t="shared" si="20"/>
        <v>6.6268333333333329</v>
      </c>
      <c r="CS65" s="141">
        <v>5.3719999999999999</v>
      </c>
      <c r="CT65" s="141">
        <v>5.266</v>
      </c>
      <c r="CU65" s="141">
        <v>5.1630000000000003</v>
      </c>
      <c r="CV65" s="141">
        <v>5.0629999999999997</v>
      </c>
      <c r="CW65" s="141">
        <v>4.968</v>
      </c>
      <c r="CX65" s="141">
        <v>4.875</v>
      </c>
      <c r="CY65" s="74">
        <v>4.444</v>
      </c>
      <c r="CZ65" s="74">
        <v>4.3630000000000004</v>
      </c>
      <c r="DA65" s="74">
        <v>4.2839999999999998</v>
      </c>
      <c r="DB65" s="10">
        <v>4.2080000000000002</v>
      </c>
      <c r="DC65" s="10">
        <v>4.133</v>
      </c>
      <c r="DD65" s="10">
        <v>4.0609999999999999</v>
      </c>
      <c r="DE65" s="134">
        <f t="shared" si="22"/>
        <v>4.4169999999999998</v>
      </c>
      <c r="DF65" s="140">
        <v>42.214634146341467</v>
      </c>
      <c r="DG65" s="143">
        <v>65.536000000000001</v>
      </c>
      <c r="DH65" s="140">
        <v>121</v>
      </c>
      <c r="DI65" s="144">
        <v>32.1</v>
      </c>
      <c r="DJ65" s="74">
        <v>21.626999999999999</v>
      </c>
      <c r="DK65" s="74">
        <v>21.22</v>
      </c>
      <c r="DL65" s="74">
        <v>20.821000000000002</v>
      </c>
      <c r="DM65" s="74">
        <v>20.437000000000001</v>
      </c>
      <c r="DN65" s="74">
        <v>20.071999999999999</v>
      </c>
      <c r="DO65" s="74">
        <v>19.738</v>
      </c>
      <c r="DP65" s="134">
        <f t="shared" si="21"/>
        <v>20.6525</v>
      </c>
      <c r="DQ65" s="141">
        <v>8.2650000000000006</v>
      </c>
      <c r="DR65" s="141">
        <v>8.0779999999999994</v>
      </c>
      <c r="DS65" s="141">
        <v>7.8810000000000002</v>
      </c>
      <c r="DT65" s="141">
        <v>7.67</v>
      </c>
      <c r="DU65" s="141">
        <v>7.4450000000000003</v>
      </c>
      <c r="DV65" s="141">
        <v>7.21</v>
      </c>
      <c r="DW65" s="74">
        <v>7.0519999999999996</v>
      </c>
      <c r="DX65" s="74">
        <v>6.8129999999999997</v>
      </c>
      <c r="DY65" s="74">
        <v>6.5979999999999999</v>
      </c>
      <c r="DZ65" s="10">
        <v>7.0709999999999997</v>
      </c>
      <c r="EA65" s="10">
        <v>6.8540000000000001</v>
      </c>
      <c r="EB65" s="10">
        <v>6.649</v>
      </c>
      <c r="EC65" s="134">
        <f t="shared" si="18"/>
        <v>6.9615</v>
      </c>
    </row>
    <row r="66" spans="1:133" x14ac:dyDescent="0.25">
      <c r="A66" s="74" t="s">
        <v>61</v>
      </c>
      <c r="B66" s="12">
        <v>43470</v>
      </c>
      <c r="C66" s="134">
        <v>16.010000000000002</v>
      </c>
      <c r="D66" s="135">
        <v>7.0000000000000007E-2</v>
      </c>
      <c r="E66" s="136">
        <v>1.4</v>
      </c>
      <c r="F66" s="15">
        <v>1317384</v>
      </c>
      <c r="G66" s="22">
        <f t="shared" ref="G66:G97" si="23">F66/1000000</f>
        <v>1.3173840000000001</v>
      </c>
      <c r="H66" s="137">
        <v>1280</v>
      </c>
      <c r="I66" s="138">
        <f t="shared" si="1"/>
        <v>1.28</v>
      </c>
      <c r="J66" s="138">
        <v>1157</v>
      </c>
      <c r="K66" s="138">
        <f t="shared" si="2"/>
        <v>1.157</v>
      </c>
      <c r="L66" s="74">
        <v>0.78545917618712702</v>
      </c>
      <c r="M66" s="74">
        <v>0.712743106958176</v>
      </c>
      <c r="N66" s="74">
        <v>0.73604373010672997</v>
      </c>
      <c r="O66" s="74">
        <v>0.68561314665027695</v>
      </c>
      <c r="P66" s="74">
        <v>0.55625491514930403</v>
      </c>
      <c r="Q66" s="74">
        <v>0.60335223799786997</v>
      </c>
      <c r="R66" s="74">
        <v>0.70471827646313301</v>
      </c>
      <c r="S66" s="74">
        <v>0.71987665537513801</v>
      </c>
      <c r="T66" s="74">
        <v>0.68709640188429599</v>
      </c>
      <c r="U66" s="74">
        <v>0.65218728331518205</v>
      </c>
      <c r="V66" s="74">
        <v>0.66706335629473801</v>
      </c>
      <c r="W66" s="74">
        <v>0.74350996200897101</v>
      </c>
      <c r="X66" s="74">
        <v>0.77810230921213797</v>
      </c>
      <c r="Y66" s="74">
        <v>0.62162203507734404</v>
      </c>
      <c r="Z66" s="74">
        <v>0.39814354752779302</v>
      </c>
      <c r="AA66" s="74">
        <v>6.6490190684368303E-2</v>
      </c>
      <c r="AB66" s="74">
        <v>-0.502159185195728</v>
      </c>
      <c r="AC66" s="74">
        <v>-1.82418155532121</v>
      </c>
      <c r="AD66" s="74">
        <v>-2.57431997803655</v>
      </c>
      <c r="AE66" s="74">
        <v>-2.1385886350497101</v>
      </c>
      <c r="AF66" s="74">
        <v>-1.7853995357616499</v>
      </c>
      <c r="AG66" s="74">
        <v>-1.47536463752721</v>
      </c>
      <c r="AH66" s="74">
        <v>-1.14091924023266</v>
      </c>
      <c r="AI66" s="74">
        <v>-0.96055900458877497</v>
      </c>
      <c r="AJ66" s="74">
        <v>-0.76051941434759895</v>
      </c>
      <c r="AK66" s="139">
        <f t="shared" si="3"/>
        <v>-0.12174939420674027</v>
      </c>
      <c r="AL66" s="56" t="s">
        <v>61</v>
      </c>
      <c r="AM66" s="11">
        <v>-0.44725918395182601</v>
      </c>
      <c r="AN66" s="74">
        <v>-0.39610589627787501</v>
      </c>
      <c r="AO66" s="74">
        <v>-0.40084600701192502</v>
      </c>
      <c r="AP66" s="74">
        <v>-0.37512013048788001</v>
      </c>
      <c r="AQ66" s="74">
        <v>-0.31574140488924701</v>
      </c>
      <c r="AR66" s="74">
        <v>-0.236923417201132</v>
      </c>
      <c r="AS66" s="74">
        <v>-0.189616229064446</v>
      </c>
      <c r="AT66" s="74">
        <v>-0.13965343644117501</v>
      </c>
      <c r="AU66" s="74">
        <v>-7.4337887373474895E-2</v>
      </c>
      <c r="AV66" s="74">
        <v>-3.0138615478123E-2</v>
      </c>
      <c r="AW66" s="74">
        <v>-8.2076322071673903E-3</v>
      </c>
      <c r="AX66" s="74">
        <v>-1.7387482325174501E-2</v>
      </c>
      <c r="AY66" s="74">
        <v>-0.35794441144380701</v>
      </c>
      <c r="AZ66" s="74">
        <v>-0.355891802625531</v>
      </c>
      <c r="BA66" s="74">
        <v>-0.33074437687777403</v>
      </c>
      <c r="BB66" s="10">
        <v>6.5552529541793803E-2</v>
      </c>
      <c r="BC66" s="10">
        <v>2.9112225554007699E-2</v>
      </c>
      <c r="BD66" s="10">
        <v>0.12107063146668701</v>
      </c>
      <c r="BE66" s="139">
        <f t="shared" si="4"/>
        <v>-0.17723078489072025</v>
      </c>
      <c r="BF66" s="140">
        <v>67.588999999999999</v>
      </c>
      <c r="BG66" s="141">
        <v>69.400999999999996</v>
      </c>
      <c r="BH66" s="142">
        <v>68.72</v>
      </c>
      <c r="BI66" s="140">
        <v>21.620946884155298</v>
      </c>
      <c r="BJ66" s="141">
        <v>17.966690063476602</v>
      </c>
      <c r="BK66" s="143">
        <v>16.37</v>
      </c>
      <c r="BL66" s="140">
        <v>66.005966186523395</v>
      </c>
      <c r="BM66" s="141">
        <v>66.856719970703097</v>
      </c>
      <c r="BN66" s="217">
        <v>64.180319356888006</v>
      </c>
      <c r="BO66" s="140">
        <v>12.373089790344199</v>
      </c>
      <c r="BP66" s="141">
        <v>15.176591873168899</v>
      </c>
      <c r="BQ66" s="143">
        <v>19.452105629673099</v>
      </c>
      <c r="BR66" s="141">
        <v>15.8</v>
      </c>
      <c r="BS66" s="141">
        <v>16.100000000000001</v>
      </c>
      <c r="BT66" s="141">
        <v>15.6</v>
      </c>
      <c r="BU66" s="141">
        <v>15.1</v>
      </c>
      <c r="BV66" s="141">
        <v>15.1</v>
      </c>
      <c r="BW66" s="141">
        <v>14.9</v>
      </c>
      <c r="BX66" s="134">
        <f t="shared" si="19"/>
        <v>15.433333333333335</v>
      </c>
      <c r="BY66" s="141">
        <v>11.1</v>
      </c>
      <c r="BZ66" s="141">
        <v>11.8</v>
      </c>
      <c r="CA66" s="141">
        <v>12</v>
      </c>
      <c r="CB66" s="141">
        <v>11.8</v>
      </c>
      <c r="CC66" s="141">
        <v>11.8</v>
      </c>
      <c r="CD66" s="141">
        <v>11</v>
      </c>
      <c r="CE66" s="74">
        <v>10.6</v>
      </c>
      <c r="CF66" s="74">
        <v>10.3</v>
      </c>
      <c r="CG66" s="74">
        <v>10.3</v>
      </c>
      <c r="CH66" s="10">
        <v>10.6</v>
      </c>
      <c r="CI66" s="10">
        <v>10.7</v>
      </c>
      <c r="CJ66" s="10">
        <v>10.5</v>
      </c>
      <c r="CK66" s="134">
        <f t="shared" si="14"/>
        <v>10.725</v>
      </c>
      <c r="CL66" s="141">
        <v>2.16</v>
      </c>
      <c r="CM66" s="141">
        <v>2.1800000000000002</v>
      </c>
      <c r="CN66" s="141">
        <v>2.16</v>
      </c>
      <c r="CO66" s="141">
        <v>2.13</v>
      </c>
      <c r="CP66" s="141">
        <v>2.1</v>
      </c>
      <c r="CQ66" s="141">
        <v>2.08</v>
      </c>
      <c r="CR66" s="134">
        <f t="shared" si="20"/>
        <v>2.1349999999999998</v>
      </c>
      <c r="CS66" s="141">
        <v>1.55</v>
      </c>
      <c r="CT66" s="141">
        <v>1.63</v>
      </c>
      <c r="CU66" s="141">
        <v>1.65</v>
      </c>
      <c r="CV66" s="141">
        <v>1.62</v>
      </c>
      <c r="CW66" s="141">
        <v>1.63</v>
      </c>
      <c r="CX66" s="141">
        <v>1.52</v>
      </c>
      <c r="CY66" s="74">
        <v>1.56</v>
      </c>
      <c r="CZ66" s="74">
        <v>1.52</v>
      </c>
      <c r="DA66" s="74">
        <v>1.52</v>
      </c>
      <c r="DB66" s="10">
        <v>1.58</v>
      </c>
      <c r="DC66" s="10">
        <v>1.6</v>
      </c>
      <c r="DD66" s="10">
        <v>1.6</v>
      </c>
      <c r="DE66" s="134">
        <f t="shared" si="22"/>
        <v>1.5662499999999999</v>
      </c>
      <c r="DF66" s="140">
        <v>69.443756097560978</v>
      </c>
      <c r="DG66" s="143">
        <v>77.641463414634202</v>
      </c>
      <c r="DH66" s="140"/>
      <c r="DI66" s="144">
        <v>2.1</v>
      </c>
      <c r="DJ66" s="74">
        <v>11.1</v>
      </c>
      <c r="DK66" s="74">
        <v>10.9</v>
      </c>
      <c r="DL66" s="74">
        <v>11.1</v>
      </c>
      <c r="DM66" s="74">
        <v>11.1</v>
      </c>
      <c r="DN66" s="74">
        <v>10.9</v>
      </c>
      <c r="DO66" s="74">
        <v>11.6</v>
      </c>
      <c r="DP66" s="134">
        <f t="shared" si="21"/>
        <v>11.116666666666667</v>
      </c>
      <c r="DQ66" s="141">
        <v>12.9</v>
      </c>
      <c r="DR66" s="141">
        <v>13</v>
      </c>
      <c r="DS66" s="141">
        <v>12.4</v>
      </c>
      <c r="DT66" s="141">
        <v>12</v>
      </c>
      <c r="DU66" s="141">
        <v>11.8</v>
      </c>
      <c r="DV66" s="141">
        <v>11.4</v>
      </c>
      <c r="DW66" s="74">
        <v>11.7</v>
      </c>
      <c r="DX66" s="74">
        <v>11.6</v>
      </c>
      <c r="DY66" s="74">
        <v>11.8</v>
      </c>
      <c r="DZ66" s="10">
        <v>11.6</v>
      </c>
      <c r="EA66" s="10">
        <v>11.7</v>
      </c>
      <c r="EB66" s="10">
        <v>11.8</v>
      </c>
      <c r="EC66" s="134">
        <f t="shared" si="18"/>
        <v>11.675000000000001</v>
      </c>
    </row>
    <row r="67" spans="1:133" x14ac:dyDescent="0.25">
      <c r="A67" s="74" t="s">
        <v>737</v>
      </c>
      <c r="B67" s="12">
        <v>17200</v>
      </c>
      <c r="C67" s="134">
        <v>10.17</v>
      </c>
      <c r="D67" s="135">
        <v>0.87</v>
      </c>
      <c r="E67" s="136">
        <v>0.5</v>
      </c>
      <c r="F67" s="15">
        <v>1367254</v>
      </c>
      <c r="G67" s="22">
        <f t="shared" si="23"/>
        <v>1.367254</v>
      </c>
      <c r="H67" s="137">
        <v>1555</v>
      </c>
      <c r="I67" s="138">
        <f t="shared" si="1"/>
        <v>1.5549999999999999</v>
      </c>
      <c r="J67" s="138">
        <v>1704</v>
      </c>
      <c r="K67" s="138">
        <f t="shared" si="2"/>
        <v>1.704</v>
      </c>
      <c r="L67" s="74">
        <v>3.0441264596919901</v>
      </c>
      <c r="M67" s="74">
        <v>3.0780331706854702</v>
      </c>
      <c r="N67" s="74">
        <v>3.1147091543902201</v>
      </c>
      <c r="O67" s="74">
        <v>3.118276798618</v>
      </c>
      <c r="P67" s="74">
        <v>3.0837862264195999</v>
      </c>
      <c r="Q67" s="74">
        <v>3.03512463836427</v>
      </c>
      <c r="R67" s="74">
        <v>2.9301010926538198</v>
      </c>
      <c r="S67" s="74">
        <v>2.8588855185214599</v>
      </c>
      <c r="T67" s="74">
        <v>2.9533001354641</v>
      </c>
      <c r="U67" s="74">
        <v>3.2506341043615699</v>
      </c>
      <c r="V67" s="74">
        <v>3.64306439560663</v>
      </c>
      <c r="W67" s="74">
        <v>4.0689312349992504</v>
      </c>
      <c r="X67" s="74">
        <v>4.3445586187946201</v>
      </c>
      <c r="Y67" s="74">
        <v>4.3267475148618404</v>
      </c>
      <c r="Z67" s="74">
        <v>3.9680168616677598</v>
      </c>
      <c r="AA67" s="74">
        <v>3.41214877416096</v>
      </c>
      <c r="AB67" s="74">
        <v>2.8025075570093501</v>
      </c>
      <c r="AC67" s="74">
        <v>2.3061469485678101</v>
      </c>
      <c r="AD67" s="74">
        <v>1.99300991872401</v>
      </c>
      <c r="AE67" s="74">
        <v>1.92462610205439</v>
      </c>
      <c r="AF67" s="74">
        <v>2.01353904449648</v>
      </c>
      <c r="AG67" s="74">
        <v>2.1642235018412199</v>
      </c>
      <c r="AH67" s="74">
        <v>2.23525401099982</v>
      </c>
      <c r="AI67" s="74">
        <v>2.1552782880914498</v>
      </c>
      <c r="AJ67" s="74">
        <v>1.87376229556382</v>
      </c>
      <c r="AK67" s="139">
        <f t="shared" si="3"/>
        <v>2.9479516946643969</v>
      </c>
      <c r="AL67" s="56" t="s">
        <v>183</v>
      </c>
      <c r="AM67" s="11">
        <v>1.47398384072457</v>
      </c>
      <c r="AN67" s="74">
        <v>1.03308133837712</v>
      </c>
      <c r="AO67" s="74">
        <v>0.68819860814265899</v>
      </c>
      <c r="AP67" s="74">
        <v>0.52955915897943995</v>
      </c>
      <c r="AQ67" s="74">
        <v>0.62574453256900797</v>
      </c>
      <c r="AR67" s="74">
        <v>0.89879662986432896</v>
      </c>
      <c r="AS67" s="74">
        <v>1.2246345514678501</v>
      </c>
      <c r="AT67" s="74">
        <v>1.4844740320393399</v>
      </c>
      <c r="AU67" s="74">
        <v>1.65602546523154</v>
      </c>
      <c r="AV67" s="74">
        <v>1.6969766742635299</v>
      </c>
      <c r="AW67" s="74">
        <v>1.6452784614695599</v>
      </c>
      <c r="AX67" s="74">
        <v>1.58078747410183</v>
      </c>
      <c r="AY67" s="74">
        <v>1.5740753583076099</v>
      </c>
      <c r="AZ67" s="74">
        <v>1.5265762239852401</v>
      </c>
      <c r="BA67" s="74">
        <v>1.4661223431716299</v>
      </c>
      <c r="BB67" s="10">
        <v>1.8296617530374499</v>
      </c>
      <c r="BC67" s="10">
        <v>1.80966724877317</v>
      </c>
      <c r="BD67" s="10">
        <v>1.78254629816248</v>
      </c>
      <c r="BE67" s="139">
        <f t="shared" si="4"/>
        <v>1.3560121265849285</v>
      </c>
      <c r="BF67" s="140">
        <v>14.004</v>
      </c>
      <c r="BG67" s="141">
        <v>22.638000000000002</v>
      </c>
      <c r="BH67" s="142">
        <v>23.63</v>
      </c>
      <c r="BI67" s="140">
        <v>48.038871765136697</v>
      </c>
      <c r="BJ67" s="141">
        <v>44.602359771728501</v>
      </c>
      <c r="BK67" s="143">
        <v>37.18</v>
      </c>
      <c r="BL67" s="140">
        <v>49.248695373535199</v>
      </c>
      <c r="BM67" s="141">
        <v>52.4479789733887</v>
      </c>
      <c r="BN67" s="341">
        <v>59.650803727763801</v>
      </c>
      <c r="BO67" s="140">
        <v>2.71243476867676</v>
      </c>
      <c r="BP67" s="141">
        <v>2.9496622085571298</v>
      </c>
      <c r="BQ67" s="143">
        <v>3.1634209883459801</v>
      </c>
      <c r="BR67" s="141">
        <v>49.262</v>
      </c>
      <c r="BS67" s="141">
        <v>49.305</v>
      </c>
      <c r="BT67" s="141">
        <v>49.289000000000001</v>
      </c>
      <c r="BU67" s="141">
        <v>49.220999999999997</v>
      </c>
      <c r="BV67" s="141">
        <v>49.104999999999997</v>
      </c>
      <c r="BW67" s="141">
        <v>48.954999999999998</v>
      </c>
      <c r="BX67" s="134">
        <f t="shared" si="19"/>
        <v>49.189500000000002</v>
      </c>
      <c r="BY67" s="141">
        <v>31.434999999999999</v>
      </c>
      <c r="BZ67" s="141">
        <v>31.346</v>
      </c>
      <c r="CA67" s="141">
        <v>31.222000000000001</v>
      </c>
      <c r="CB67" s="141">
        <v>31.047999999999998</v>
      </c>
      <c r="CC67" s="141">
        <v>30.815999999999999</v>
      </c>
      <c r="CD67" s="141">
        <v>30.530999999999999</v>
      </c>
      <c r="CE67" s="74">
        <v>30.41</v>
      </c>
      <c r="CF67" s="74">
        <v>30.093</v>
      </c>
      <c r="CG67" s="74">
        <v>29.747</v>
      </c>
      <c r="CH67" s="10">
        <v>29.27</v>
      </c>
      <c r="CI67" s="10">
        <v>28.85</v>
      </c>
      <c r="CJ67" s="10">
        <v>28.414999999999999</v>
      </c>
      <c r="CK67" s="134">
        <f t="shared" si="14"/>
        <v>29.766499999999997</v>
      </c>
      <c r="CL67" s="141">
        <v>6.875</v>
      </c>
      <c r="CM67" s="141">
        <v>6.8760000000000003</v>
      </c>
      <c r="CN67" s="141">
        <v>6.87</v>
      </c>
      <c r="CO67" s="141">
        <v>6.8579999999999997</v>
      </c>
      <c r="CP67" s="141">
        <v>6.84</v>
      </c>
      <c r="CQ67" s="141">
        <v>6.8170000000000002</v>
      </c>
      <c r="CR67" s="134">
        <f t="shared" si="20"/>
        <v>6.8560000000000008</v>
      </c>
      <c r="CS67" s="141">
        <v>3.8180000000000001</v>
      </c>
      <c r="CT67" s="141">
        <v>3.7610000000000001</v>
      </c>
      <c r="CU67" s="141">
        <v>3.6989999999999998</v>
      </c>
      <c r="CV67" s="141">
        <v>3.6320000000000001</v>
      </c>
      <c r="CW67" s="141">
        <v>3.5590000000000002</v>
      </c>
      <c r="CX67" s="141">
        <v>3.4830000000000001</v>
      </c>
      <c r="CY67" s="74">
        <v>3.407</v>
      </c>
      <c r="CZ67" s="74">
        <v>3.3340000000000001</v>
      </c>
      <c r="DA67" s="74">
        <v>3.266</v>
      </c>
      <c r="DB67" s="10">
        <v>3.141</v>
      </c>
      <c r="DC67" s="10">
        <v>3.0840000000000001</v>
      </c>
      <c r="DD67" s="10">
        <v>3.0329999999999999</v>
      </c>
      <c r="DE67" s="134">
        <f t="shared" si="22"/>
        <v>3.2883749999999998</v>
      </c>
      <c r="DF67" s="140">
        <v>50.979634146341468</v>
      </c>
      <c r="DG67" s="143">
        <v>58.268000000000001</v>
      </c>
      <c r="DH67" s="140">
        <v>97.5</v>
      </c>
      <c r="DI67" s="144">
        <v>40.799999999999997</v>
      </c>
      <c r="DJ67" s="74">
        <v>17.564</v>
      </c>
      <c r="DK67" s="74">
        <v>17.138000000000002</v>
      </c>
      <c r="DL67" s="74">
        <v>16.693999999999999</v>
      </c>
      <c r="DM67" s="74">
        <v>16.244</v>
      </c>
      <c r="DN67" s="74">
        <v>15.795</v>
      </c>
      <c r="DO67" s="74">
        <v>15.349</v>
      </c>
      <c r="DP67" s="134">
        <f t="shared" si="21"/>
        <v>16.464000000000002</v>
      </c>
      <c r="DQ67" s="141">
        <v>15.494</v>
      </c>
      <c r="DR67" s="141">
        <v>15.225</v>
      </c>
      <c r="DS67" s="141">
        <v>14.935</v>
      </c>
      <c r="DT67" s="141">
        <v>14.662000000000001</v>
      </c>
      <c r="DU67" s="141">
        <v>14.446999999999999</v>
      </c>
      <c r="DV67" s="141">
        <v>14.317</v>
      </c>
      <c r="DW67" s="74">
        <v>14.276</v>
      </c>
      <c r="DX67" s="74">
        <v>14.292999999999999</v>
      </c>
      <c r="DY67" s="74">
        <v>14.37</v>
      </c>
      <c r="DZ67" s="10">
        <v>9.8610000000000007</v>
      </c>
      <c r="EA67" s="10">
        <v>9.5850000000000009</v>
      </c>
      <c r="EB67" s="10">
        <v>9.3829999999999991</v>
      </c>
      <c r="EC67" s="134">
        <f t="shared" si="18"/>
        <v>12.5665</v>
      </c>
    </row>
    <row r="68" spans="1:133" x14ac:dyDescent="0.25">
      <c r="A68" s="74" t="s">
        <v>62</v>
      </c>
      <c r="B68" s="12">
        <v>1000000</v>
      </c>
      <c r="C68" s="134">
        <v>15.12</v>
      </c>
      <c r="D68" s="135">
        <v>1.1399999999999999</v>
      </c>
      <c r="E68" s="136">
        <v>34.1</v>
      </c>
      <c r="F68" s="15">
        <v>104957438</v>
      </c>
      <c r="G68" s="22">
        <f t="shared" si="23"/>
        <v>104.957438</v>
      </c>
      <c r="H68" s="137">
        <v>126121</v>
      </c>
      <c r="I68" s="138">
        <f t="shared" si="1"/>
        <v>126.121</v>
      </c>
      <c r="J68" s="138">
        <v>205411</v>
      </c>
      <c r="K68" s="138">
        <f t="shared" si="2"/>
        <v>205.411</v>
      </c>
      <c r="L68" s="74">
        <v>2.21486701829817</v>
      </c>
      <c r="M68" s="74">
        <v>1.75318934716912</v>
      </c>
      <c r="N68" s="74">
        <v>1.4065749102458001</v>
      </c>
      <c r="O68" s="74">
        <v>1.29787111104233</v>
      </c>
      <c r="P68" s="74">
        <v>1.5036841713734399</v>
      </c>
      <c r="Q68" s="74">
        <v>1.92141180873143</v>
      </c>
      <c r="R68" s="74">
        <v>2.3922285490410999</v>
      </c>
      <c r="S68" s="74">
        <v>2.7748970745400401</v>
      </c>
      <c r="T68" s="74">
        <v>3.0500087776851301</v>
      </c>
      <c r="U68" s="74">
        <v>3.1751434571508299</v>
      </c>
      <c r="V68" s="74">
        <v>3.19839452533625</v>
      </c>
      <c r="W68" s="74">
        <v>3.1947925128521701</v>
      </c>
      <c r="X68" s="74">
        <v>3.21705288068843</v>
      </c>
      <c r="Y68" s="74">
        <v>3.2566618565472001</v>
      </c>
      <c r="Z68" s="74">
        <v>3.3252579811490102</v>
      </c>
      <c r="AA68" s="74">
        <v>3.4030859376362002</v>
      </c>
      <c r="AB68" s="74">
        <v>3.47961576604306</v>
      </c>
      <c r="AC68" s="74">
        <v>3.5192395923563402</v>
      </c>
      <c r="AD68" s="74">
        <v>3.4941529850539701</v>
      </c>
      <c r="AE68" s="74">
        <v>3.39406747881341</v>
      </c>
      <c r="AF68" s="74">
        <v>3.2501694934463798</v>
      </c>
      <c r="AG68" s="74">
        <v>3.0935099928565699</v>
      </c>
      <c r="AH68" s="74">
        <v>2.9636441245162701</v>
      </c>
      <c r="AI68" s="74">
        <v>2.8791555922873902</v>
      </c>
      <c r="AJ68" s="74">
        <v>2.8535722286457799</v>
      </c>
      <c r="AK68" s="139">
        <f t="shared" si="3"/>
        <v>2.8004899669402321</v>
      </c>
      <c r="AL68" s="56" t="s">
        <v>62</v>
      </c>
      <c r="AM68" s="11">
        <v>2.8658710190399899</v>
      </c>
      <c r="AN68" s="74">
        <v>2.8851854037071898</v>
      </c>
      <c r="AO68" s="74">
        <v>2.88838463999527</v>
      </c>
      <c r="AP68" s="74">
        <v>2.8765554158819802</v>
      </c>
      <c r="AQ68" s="74">
        <v>2.8435991374005698</v>
      </c>
      <c r="AR68" s="74">
        <v>2.79728766789307</v>
      </c>
      <c r="AS68" s="74">
        <v>2.7496721587516602</v>
      </c>
      <c r="AT68" s="74">
        <v>2.7092195879331999</v>
      </c>
      <c r="AU68" s="74">
        <v>2.67458187001075</v>
      </c>
      <c r="AV68" s="74">
        <v>2.64777476649884</v>
      </c>
      <c r="AW68" s="74">
        <v>2.6258770464177301</v>
      </c>
      <c r="AX68" s="74">
        <v>2.60403808042761</v>
      </c>
      <c r="AY68" s="74">
        <v>2.5626408564738901</v>
      </c>
      <c r="AZ68" s="74">
        <v>2.5352557439286998</v>
      </c>
      <c r="BA68" s="74">
        <v>2.5068086599263699</v>
      </c>
      <c r="BB68" s="10">
        <v>2.5414686187041502</v>
      </c>
      <c r="BC68" s="10">
        <v>2.50182137816318</v>
      </c>
      <c r="BD68" s="10">
        <v>2.4636992543230498</v>
      </c>
      <c r="BE68" s="139">
        <f t="shared" si="4"/>
        <v>2.6714041344963069</v>
      </c>
      <c r="BF68" s="140">
        <v>9.4600000000000009</v>
      </c>
      <c r="BG68" s="141">
        <v>14.739000000000001</v>
      </c>
      <c r="BH68" s="142">
        <v>20.309999999999999</v>
      </c>
      <c r="BI68" s="140">
        <v>44.8696479797363</v>
      </c>
      <c r="BJ68" s="141">
        <v>46.5653266906738</v>
      </c>
      <c r="BK68" s="143">
        <v>40.549999999999997</v>
      </c>
      <c r="BL68" s="140">
        <v>52.344837188720703</v>
      </c>
      <c r="BM68" s="141">
        <v>50.339939117431598</v>
      </c>
      <c r="BN68" s="342">
        <v>55.920127356767203</v>
      </c>
      <c r="BO68" s="140">
        <v>2.7855160236358598</v>
      </c>
      <c r="BP68" s="141">
        <v>3.0947334766387899</v>
      </c>
      <c r="BQ68" s="143">
        <v>3.52604167033879</v>
      </c>
      <c r="BR68" s="141">
        <v>48.075000000000003</v>
      </c>
      <c r="BS68" s="141">
        <v>48.238999999999997</v>
      </c>
      <c r="BT68" s="141">
        <v>48.381</v>
      </c>
      <c r="BU68" s="141">
        <v>48.481999999999999</v>
      </c>
      <c r="BV68" s="141">
        <v>48.539000000000001</v>
      </c>
      <c r="BW68" s="141">
        <v>48.567999999999998</v>
      </c>
      <c r="BX68" s="134">
        <f t="shared" si="19"/>
        <v>48.380666666666663</v>
      </c>
      <c r="BY68" s="141">
        <v>37.801000000000002</v>
      </c>
      <c r="BZ68" s="141">
        <v>36.911000000000001</v>
      </c>
      <c r="CA68" s="141">
        <v>36.091999999999999</v>
      </c>
      <c r="CB68" s="141">
        <v>35.350999999999999</v>
      </c>
      <c r="CC68" s="141">
        <v>34.689</v>
      </c>
      <c r="CD68" s="141">
        <v>34.094999999999999</v>
      </c>
      <c r="CE68" s="74">
        <v>33.456000000000003</v>
      </c>
      <c r="CF68" s="74">
        <v>32.924999999999997</v>
      </c>
      <c r="CG68" s="74">
        <v>32.411999999999999</v>
      </c>
      <c r="CH68" s="10">
        <v>32.298999999999999</v>
      </c>
      <c r="CI68" s="10">
        <v>31.779</v>
      </c>
      <c r="CJ68" s="10">
        <v>31.254999999999999</v>
      </c>
      <c r="CK68" s="134">
        <f t="shared" si="14"/>
        <v>32.863750000000003</v>
      </c>
      <c r="CL68" s="141">
        <v>6.9779999999999998</v>
      </c>
      <c r="CM68" s="141">
        <v>7.02</v>
      </c>
      <c r="CN68" s="141">
        <v>7.06</v>
      </c>
      <c r="CO68" s="141">
        <v>7.0940000000000003</v>
      </c>
      <c r="CP68" s="141">
        <v>7.1210000000000004</v>
      </c>
      <c r="CQ68" s="141">
        <v>7.1429999999999998</v>
      </c>
      <c r="CR68" s="134">
        <f t="shared" si="20"/>
        <v>7.0693333333333337</v>
      </c>
      <c r="CS68" s="141">
        <v>5.52</v>
      </c>
      <c r="CT68" s="141">
        <v>5.3529999999999998</v>
      </c>
      <c r="CU68" s="141">
        <v>5.1929999999999996</v>
      </c>
      <c r="CV68" s="141">
        <v>5.0430000000000001</v>
      </c>
      <c r="CW68" s="141">
        <v>4.9020000000000001</v>
      </c>
      <c r="CX68" s="141">
        <v>4.7690000000000001</v>
      </c>
      <c r="CY68" s="74">
        <v>4.6420000000000003</v>
      </c>
      <c r="CZ68" s="74">
        <v>4.5170000000000003</v>
      </c>
      <c r="DA68" s="74">
        <v>4.3949999999999996</v>
      </c>
      <c r="DB68" s="10">
        <v>4.3170000000000002</v>
      </c>
      <c r="DC68" s="10">
        <v>4.1980000000000004</v>
      </c>
      <c r="DD68" s="10">
        <v>4.0810000000000004</v>
      </c>
      <c r="DE68" s="134">
        <f t="shared" si="22"/>
        <v>4.4776249999999997</v>
      </c>
      <c r="DF68" s="140">
        <v>44.040024390243907</v>
      </c>
      <c r="DG68" s="143">
        <v>65.873999999999995</v>
      </c>
      <c r="DH68" s="140">
        <v>140.4</v>
      </c>
      <c r="DI68" s="144">
        <v>41</v>
      </c>
      <c r="DJ68" s="74">
        <v>21.257999999999999</v>
      </c>
      <c r="DK68" s="74">
        <v>21.096</v>
      </c>
      <c r="DL68" s="74">
        <v>20.963999999999999</v>
      </c>
      <c r="DM68" s="74">
        <v>20.863</v>
      </c>
      <c r="DN68" s="74">
        <v>20.792999999999999</v>
      </c>
      <c r="DO68" s="74">
        <v>20.766999999999999</v>
      </c>
      <c r="DP68" s="134">
        <f t="shared" si="21"/>
        <v>20.956833333333332</v>
      </c>
      <c r="DQ68" s="141">
        <v>10.342000000000001</v>
      </c>
      <c r="DR68" s="141">
        <v>9.7940000000000005</v>
      </c>
      <c r="DS68" s="141">
        <v>9.2940000000000005</v>
      </c>
      <c r="DT68" s="141">
        <v>8.8480000000000008</v>
      </c>
      <c r="DU68" s="141">
        <v>8.4610000000000003</v>
      </c>
      <c r="DV68" s="141">
        <v>8.1280000000000001</v>
      </c>
      <c r="DW68" s="74">
        <v>7.9</v>
      </c>
      <c r="DX68" s="74">
        <v>7.6429999999999998</v>
      </c>
      <c r="DY68" s="74">
        <v>7.4109999999999996</v>
      </c>
      <c r="DZ68" s="10">
        <v>6.9969999999999999</v>
      </c>
      <c r="EA68" s="10">
        <v>6.8250000000000002</v>
      </c>
      <c r="EB68" s="10">
        <v>6.67</v>
      </c>
      <c r="EC68" s="134">
        <f t="shared" si="18"/>
        <v>7.5043750000000005</v>
      </c>
    </row>
    <row r="69" spans="1:133" x14ac:dyDescent="0.25">
      <c r="A69" s="74" t="s">
        <v>63</v>
      </c>
      <c r="B69" s="12">
        <v>1396</v>
      </c>
      <c r="C69" s="134">
        <v>2.15</v>
      </c>
      <c r="D69" s="135"/>
      <c r="E69" s="136"/>
      <c r="F69" s="15">
        <v>49290</v>
      </c>
      <c r="G69" s="22">
        <f t="shared" si="23"/>
        <v>4.929E-2</v>
      </c>
      <c r="H69" s="137">
        <v>51</v>
      </c>
      <c r="I69" s="138">
        <f t="shared" ref="I69:I132" si="24">H69/1000</f>
        <v>5.0999999999999997E-2</v>
      </c>
      <c r="J69" s="138">
        <v>53</v>
      </c>
      <c r="K69" s="138">
        <f t="shared" ref="K69:K132" si="25">J69/1000</f>
        <v>5.2999999999999999E-2</v>
      </c>
      <c r="L69" s="74">
        <v>1.0242510028202101</v>
      </c>
      <c r="M69" s="74">
        <v>1.0919951952843301</v>
      </c>
      <c r="N69" s="74">
        <v>1.14777833979454</v>
      </c>
      <c r="O69" s="74">
        <v>1.19675741529507</v>
      </c>
      <c r="P69" s="74">
        <v>1.23677743934238</v>
      </c>
      <c r="Q69" s="74">
        <v>1.2681795644318099</v>
      </c>
      <c r="R69" s="74">
        <v>1.2683694164463799</v>
      </c>
      <c r="S69" s="74">
        <v>1.24568137506215</v>
      </c>
      <c r="T69" s="74">
        <v>1.2527482852299601</v>
      </c>
      <c r="U69" s="74">
        <v>1.2858909108136201</v>
      </c>
      <c r="V69" s="74">
        <v>1.3197525735318001</v>
      </c>
      <c r="W69" s="74">
        <v>1.4316745331933201</v>
      </c>
      <c r="X69" s="74">
        <v>1.47929481287649</v>
      </c>
      <c r="Y69" s="74">
        <v>1.25287216242741</v>
      </c>
      <c r="Z69" s="74">
        <v>0.65906343217712804</v>
      </c>
      <c r="AA69" s="74">
        <v>-0.153948603260183</v>
      </c>
      <c r="AB69" s="74">
        <v>-1.1201138812251701</v>
      </c>
      <c r="AC69" s="74">
        <v>-1.9474232512179499</v>
      </c>
      <c r="AD69" s="74">
        <v>-2.3195237007848601</v>
      </c>
      <c r="AE69" s="74">
        <v>-2.00403950579692</v>
      </c>
      <c r="AF69" s="74">
        <v>-1.1498525931636701</v>
      </c>
      <c r="AG69" s="74">
        <v>-9.3015876121197202E-2</v>
      </c>
      <c r="AH69" s="74">
        <v>0.802527167799857</v>
      </c>
      <c r="AI69" s="74">
        <v>1.4240764678819899</v>
      </c>
      <c r="AJ69" s="74">
        <v>1.6249064001883</v>
      </c>
      <c r="AK69" s="139">
        <f t="shared" ref="AK69:AK132" si="26">AVERAGE(L69:AJ69)</f>
        <v>0.52898716332107187</v>
      </c>
      <c r="AL69" s="56" t="s">
        <v>63</v>
      </c>
      <c r="AM69" s="11">
        <v>1.52366974170777</v>
      </c>
      <c r="AN69" s="74">
        <v>1.3757079374805901</v>
      </c>
      <c r="AO69" s="74">
        <v>1.2984184267713299</v>
      </c>
      <c r="AP69" s="74">
        <v>1.1597169297301699</v>
      </c>
      <c r="AQ69" s="74">
        <v>0.97642139441554898</v>
      </c>
      <c r="AR69" s="74">
        <v>0.76578652546757797</v>
      </c>
      <c r="AS69" s="74">
        <v>0.521452724120953</v>
      </c>
      <c r="AT69" s="74">
        <v>0.282919920346548</v>
      </c>
      <c r="AU69" s="74">
        <v>9.4801076133318798E-2</v>
      </c>
      <c r="AV69" s="74">
        <v>-2.01610870864991E-3</v>
      </c>
      <c r="AW69" s="74">
        <v>-3.8313790408292102E-2</v>
      </c>
      <c r="AX69" s="74">
        <v>-6.0525361973597099E-2</v>
      </c>
      <c r="AY69" s="74">
        <v>-0.20436607205764501</v>
      </c>
      <c r="AZ69" s="74">
        <v>-0.208925969361939</v>
      </c>
      <c r="BA69" s="74">
        <v>-0.14713046492810999</v>
      </c>
      <c r="BB69" s="10">
        <v>0.25151587277338999</v>
      </c>
      <c r="BC69" s="10">
        <v>0.30994498824135702</v>
      </c>
      <c r="BD69" s="10">
        <v>0.35160136621150101</v>
      </c>
      <c r="BE69" s="139">
        <f t="shared" ref="BE69:BE132" si="27">AVERAGE(AN69:BD69)</f>
        <v>0.39570643495612062</v>
      </c>
      <c r="BF69" s="140">
        <v>30.326000000000001</v>
      </c>
      <c r="BG69" s="141">
        <v>36.337000000000003</v>
      </c>
      <c r="BH69" s="142">
        <v>41.91</v>
      </c>
      <c r="BI69" s="140"/>
      <c r="BJ69" s="141"/>
      <c r="BK69" s="143"/>
      <c r="BL69" s="140"/>
      <c r="BM69" s="141"/>
      <c r="BN69" s="341"/>
      <c r="BO69" s="140"/>
      <c r="BP69" s="141"/>
      <c r="BQ69" s="143"/>
      <c r="BR69" s="141"/>
      <c r="BS69" s="141"/>
      <c r="BT69" s="141"/>
      <c r="BU69" s="141"/>
      <c r="BV69" s="141"/>
      <c r="BW69" s="141"/>
      <c r="BX69" s="134"/>
      <c r="BY69" s="141"/>
      <c r="BZ69" s="141">
        <v>13.9</v>
      </c>
      <c r="CA69" s="141"/>
      <c r="CB69" s="141"/>
      <c r="CC69" s="141"/>
      <c r="CD69" s="141">
        <v>11.9</v>
      </c>
      <c r="CE69" s="74">
        <v>12.9</v>
      </c>
      <c r="CF69" s="74">
        <v>13</v>
      </c>
      <c r="CG69" s="74">
        <v>13.2</v>
      </c>
      <c r="CH69" s="10">
        <v>12.4</v>
      </c>
      <c r="CI69" s="10">
        <v>13.6</v>
      </c>
      <c r="CJ69" s="10">
        <v>13.1</v>
      </c>
      <c r="CK69" s="134">
        <f t="shared" si="14"/>
        <v>12.87142857142857</v>
      </c>
      <c r="CL69" s="141"/>
      <c r="CM69" s="141"/>
      <c r="CN69" s="141"/>
      <c r="CO69" s="141"/>
      <c r="CP69" s="141"/>
      <c r="CQ69" s="141"/>
      <c r="CR69" s="134"/>
      <c r="CS69" s="141"/>
      <c r="CT69" s="141"/>
      <c r="CU69" s="141"/>
      <c r="CV69" s="141"/>
      <c r="CW69" s="141"/>
      <c r="CX69" s="141"/>
      <c r="CY69" s="74">
        <v>2.6</v>
      </c>
      <c r="CZ69" s="74">
        <v>2.5</v>
      </c>
      <c r="DA69" s="74">
        <v>2.6</v>
      </c>
      <c r="DB69" s="10">
        <v>2.4</v>
      </c>
      <c r="DC69" s="10">
        <v>2.6</v>
      </c>
      <c r="DD69" s="10">
        <v>2.5</v>
      </c>
      <c r="DE69" s="134">
        <f t="shared" si="22"/>
        <v>2.5333333333333332</v>
      </c>
      <c r="DF69" s="140"/>
      <c r="DG69" s="143">
        <v>82.4</v>
      </c>
      <c r="DH69" s="140"/>
      <c r="DI69" s="144"/>
      <c r="DJ69" s="74"/>
      <c r="DK69" s="74"/>
      <c r="DL69" s="74"/>
      <c r="DM69" s="74"/>
      <c r="DN69" s="74"/>
      <c r="DO69" s="74"/>
      <c r="DP69" s="134"/>
      <c r="DQ69" s="141"/>
      <c r="DR69" s="141"/>
      <c r="DS69" s="141">
        <v>7.8</v>
      </c>
      <c r="DT69" s="141"/>
      <c r="DU69" s="141"/>
      <c r="DV69" s="141">
        <v>7.5</v>
      </c>
      <c r="DW69" s="74">
        <v>8.5</v>
      </c>
      <c r="DX69" s="74">
        <v>7.6</v>
      </c>
      <c r="DY69" s="74">
        <v>8.1</v>
      </c>
      <c r="DZ69" s="10">
        <v>7.7</v>
      </c>
      <c r="EA69" s="10">
        <v>7.7</v>
      </c>
      <c r="EB69" s="10">
        <v>8.9</v>
      </c>
      <c r="EC69" s="134">
        <f t="shared" si="18"/>
        <v>8.0000000000000018</v>
      </c>
    </row>
    <row r="70" spans="1:133" x14ac:dyDescent="0.25">
      <c r="A70" s="74" t="s">
        <v>64</v>
      </c>
      <c r="B70" s="12">
        <v>18270</v>
      </c>
      <c r="C70" s="134">
        <v>9.0299999999999994</v>
      </c>
      <c r="D70" s="135">
        <v>4.6500000000000004</v>
      </c>
      <c r="E70" s="136">
        <v>0.6</v>
      </c>
      <c r="F70" s="15">
        <v>905502</v>
      </c>
      <c r="G70" s="22">
        <f t="shared" si="23"/>
        <v>0.90550200000000003</v>
      </c>
      <c r="H70" s="137">
        <v>950</v>
      </c>
      <c r="I70" s="138">
        <f t="shared" si="24"/>
        <v>0.95</v>
      </c>
      <c r="J70" s="138">
        <v>1071</v>
      </c>
      <c r="K70" s="138">
        <f t="shared" si="25"/>
        <v>1.071</v>
      </c>
      <c r="L70" s="74">
        <v>1.9626226949761201</v>
      </c>
      <c r="M70" s="74">
        <v>1.87787814540105</v>
      </c>
      <c r="N70" s="74">
        <v>1.8105063864464701</v>
      </c>
      <c r="O70" s="74">
        <v>1.8364212673051099</v>
      </c>
      <c r="P70" s="74">
        <v>1.9812473902465</v>
      </c>
      <c r="Q70" s="74">
        <v>2.1832624690331799</v>
      </c>
      <c r="R70" s="74">
        <v>2.4429346246101198</v>
      </c>
      <c r="S70" s="74">
        <v>2.6158550616695502</v>
      </c>
      <c r="T70" s="74">
        <v>2.54187428514948</v>
      </c>
      <c r="U70" s="74">
        <v>2.1608326871279901</v>
      </c>
      <c r="V70" s="74">
        <v>1.59614509149239</v>
      </c>
      <c r="W70" s="74">
        <v>0.95514781959658202</v>
      </c>
      <c r="X70" s="74">
        <v>0.43066909054855401</v>
      </c>
      <c r="Y70" s="74">
        <v>0.15412302841548001</v>
      </c>
      <c r="Z70" s="74">
        <v>0.22777195621004201</v>
      </c>
      <c r="AA70" s="74">
        <v>0.54849954474556994</v>
      </c>
      <c r="AB70" s="74">
        <v>0.93882133817900904</v>
      </c>
      <c r="AC70" s="74">
        <v>1.2343107159148601</v>
      </c>
      <c r="AD70" s="74">
        <v>1.4117837600435901</v>
      </c>
      <c r="AE70" s="74">
        <v>1.4127673918211501</v>
      </c>
      <c r="AF70" s="74">
        <v>1.2876730799637199</v>
      </c>
      <c r="AG70" s="74">
        <v>1.1613773105783001</v>
      </c>
      <c r="AH70" s="74">
        <v>1.0712860219313101</v>
      </c>
      <c r="AI70" s="74">
        <v>0.94346360340173696</v>
      </c>
      <c r="AJ70" s="74">
        <v>0.776502169390759</v>
      </c>
      <c r="AK70" s="139">
        <f t="shared" si="26"/>
        <v>1.4225510773679448</v>
      </c>
      <c r="AL70" s="56" t="s">
        <v>64</v>
      </c>
      <c r="AM70" s="11">
        <v>0.591906351163897</v>
      </c>
      <c r="AN70" s="74">
        <v>0.37544307410324301</v>
      </c>
      <c r="AO70" s="74">
        <v>0.18848066541081501</v>
      </c>
      <c r="AP70" s="74">
        <v>0.12084771171388201</v>
      </c>
      <c r="AQ70" s="74">
        <v>0.21647477404858601</v>
      </c>
      <c r="AR70" s="74">
        <v>0.42510507344503001</v>
      </c>
      <c r="AS70" s="74">
        <v>0.67565859652245497</v>
      </c>
      <c r="AT70" s="74">
        <v>0.88154602383210801</v>
      </c>
      <c r="AU70" s="74">
        <v>1.00748629602021</v>
      </c>
      <c r="AV70" s="74">
        <v>1.01726366966522</v>
      </c>
      <c r="AW70" s="74">
        <v>0.94336026658715899</v>
      </c>
      <c r="AX70" s="74">
        <v>0.85185186044053696</v>
      </c>
      <c r="AY70" s="74">
        <v>0.78450690468387596</v>
      </c>
      <c r="AZ70" s="74">
        <v>0.72140261396301197</v>
      </c>
      <c r="BA70" s="74">
        <v>0.67495588555665798</v>
      </c>
      <c r="BB70" s="10">
        <v>0.71351939848642798</v>
      </c>
      <c r="BC70" s="10">
        <v>0.73828765489634696</v>
      </c>
      <c r="BD70" s="10">
        <v>0.74734505074605395</v>
      </c>
      <c r="BE70" s="139">
        <f t="shared" si="27"/>
        <v>0.65197267765421285</v>
      </c>
      <c r="BF70" s="140">
        <v>36.720999999999997</v>
      </c>
      <c r="BG70" s="141">
        <v>47.908000000000001</v>
      </c>
      <c r="BH70" s="142">
        <v>55.74</v>
      </c>
      <c r="BI70" s="140">
        <v>40.170867919921903</v>
      </c>
      <c r="BJ70" s="141">
        <v>35.060070037841797</v>
      </c>
      <c r="BK70" s="143">
        <v>28.47</v>
      </c>
      <c r="BL70" s="140">
        <v>57.367080688476598</v>
      </c>
      <c r="BM70" s="141">
        <v>61.506786346435497</v>
      </c>
      <c r="BN70" s="217">
        <v>65.305543223537896</v>
      </c>
      <c r="BO70" s="140">
        <v>2.4620528221130402</v>
      </c>
      <c r="BP70" s="141">
        <v>3.4331426620483398</v>
      </c>
      <c r="BQ70" s="143">
        <v>6.2243926573326203</v>
      </c>
      <c r="BR70" s="141">
        <v>33.899000000000001</v>
      </c>
      <c r="BS70" s="141">
        <v>33.448999999999998</v>
      </c>
      <c r="BT70" s="141">
        <v>33.192</v>
      </c>
      <c r="BU70" s="141">
        <v>33.091999999999999</v>
      </c>
      <c r="BV70" s="141">
        <v>33.116999999999997</v>
      </c>
      <c r="BW70" s="141">
        <v>33.229999999999997</v>
      </c>
      <c r="BX70" s="134">
        <f t="shared" ref="BX70:BX79" si="28">AVERAGE(BR70:BW70)</f>
        <v>33.329833333333333</v>
      </c>
      <c r="BY70" s="141">
        <v>22.891999999999999</v>
      </c>
      <c r="BZ70" s="141">
        <v>22.567</v>
      </c>
      <c r="CA70" s="141">
        <v>22.238</v>
      </c>
      <c r="CB70" s="141">
        <v>21.902000000000001</v>
      </c>
      <c r="CC70" s="141">
        <v>21.555</v>
      </c>
      <c r="CD70" s="141">
        <v>21.196000000000002</v>
      </c>
      <c r="CE70" s="74">
        <v>20.846</v>
      </c>
      <c r="CF70" s="74">
        <v>20.463000000000001</v>
      </c>
      <c r="CG70" s="74">
        <v>20.074999999999999</v>
      </c>
      <c r="CH70" s="10">
        <v>19.744</v>
      </c>
      <c r="CI70" s="10">
        <v>19.387</v>
      </c>
      <c r="CJ70" s="10">
        <v>19.041</v>
      </c>
      <c r="CK70" s="134">
        <f t="shared" si="14"/>
        <v>20.288375000000002</v>
      </c>
      <c r="CL70" s="141">
        <v>4.5430000000000001</v>
      </c>
      <c r="CM70" s="141">
        <v>4.3970000000000002</v>
      </c>
      <c r="CN70" s="141">
        <v>4.2750000000000004</v>
      </c>
      <c r="CO70" s="141">
        <v>4.1779999999999999</v>
      </c>
      <c r="CP70" s="141">
        <v>4.1059999999999999</v>
      </c>
      <c r="CQ70" s="141">
        <v>4.0540000000000003</v>
      </c>
      <c r="CR70" s="134">
        <f t="shared" ref="CR70:CR79" si="29">AVERAGE(CL70:CQ70)</f>
        <v>4.2588333333333344</v>
      </c>
      <c r="CS70" s="141">
        <v>2.8159999999999998</v>
      </c>
      <c r="CT70" s="141">
        <v>2.774</v>
      </c>
      <c r="CU70" s="141">
        <v>2.7360000000000002</v>
      </c>
      <c r="CV70" s="141">
        <v>2.7010000000000001</v>
      </c>
      <c r="CW70" s="141">
        <v>2.67</v>
      </c>
      <c r="CX70" s="141">
        <v>2.641</v>
      </c>
      <c r="CY70" s="74">
        <v>2.6150000000000002</v>
      </c>
      <c r="CZ70" s="74">
        <v>2.589</v>
      </c>
      <c r="DA70" s="74">
        <v>2.5640000000000001</v>
      </c>
      <c r="DB70" s="10">
        <v>2.5409999999999999</v>
      </c>
      <c r="DC70" s="10">
        <v>2.516</v>
      </c>
      <c r="DD70" s="10">
        <v>2.4929999999999999</v>
      </c>
      <c r="DE70" s="134">
        <f t="shared" si="22"/>
        <v>2.5786250000000002</v>
      </c>
      <c r="DF70" s="140">
        <v>61.532170731707325</v>
      </c>
      <c r="DG70" s="143">
        <v>70.417000000000002</v>
      </c>
      <c r="DH70" s="140">
        <v>40.799999999999997</v>
      </c>
      <c r="DI70" s="144">
        <v>21.4</v>
      </c>
      <c r="DJ70" s="74">
        <v>8.4009999999999998</v>
      </c>
      <c r="DK70" s="74">
        <v>8.2409999999999997</v>
      </c>
      <c r="DL70" s="74">
        <v>8.1029999999999998</v>
      </c>
      <c r="DM70" s="74">
        <v>7.9829999999999997</v>
      </c>
      <c r="DN70" s="74">
        <v>7.875</v>
      </c>
      <c r="DO70" s="74">
        <v>7.7729999999999997</v>
      </c>
      <c r="DP70" s="134">
        <f t="shared" ref="DP70:DP79" si="30">AVERAGE(DJ70:DO70)</f>
        <v>8.0626666666666651</v>
      </c>
      <c r="DQ70" s="141">
        <v>6.4340000000000002</v>
      </c>
      <c r="DR70" s="141">
        <v>6.4859999999999998</v>
      </c>
      <c r="DS70" s="141">
        <v>6.5359999999999996</v>
      </c>
      <c r="DT70" s="141">
        <v>6.5839999999999996</v>
      </c>
      <c r="DU70" s="141">
        <v>6.633</v>
      </c>
      <c r="DV70" s="141">
        <v>6.6840000000000002</v>
      </c>
      <c r="DW70" s="74">
        <v>6.7460000000000004</v>
      </c>
      <c r="DX70" s="74">
        <v>6.8150000000000004</v>
      </c>
      <c r="DY70" s="74">
        <v>6.8940000000000001</v>
      </c>
      <c r="DZ70" s="10">
        <v>6.992</v>
      </c>
      <c r="EA70" s="10">
        <v>7.0910000000000002</v>
      </c>
      <c r="EB70" s="10">
        <v>7.194</v>
      </c>
      <c r="EC70" s="134">
        <f t="shared" si="18"/>
        <v>6.8811250000000008</v>
      </c>
    </row>
    <row r="71" spans="1:133" x14ac:dyDescent="0.25">
      <c r="A71" s="74" t="s">
        <v>65</v>
      </c>
      <c r="B71" s="12">
        <v>303910</v>
      </c>
      <c r="C71" s="134">
        <v>7.39</v>
      </c>
      <c r="D71" s="135">
        <v>0.01</v>
      </c>
      <c r="E71" s="136">
        <v>4.7</v>
      </c>
      <c r="F71" s="15">
        <v>5508214</v>
      </c>
      <c r="G71" s="22">
        <f t="shared" si="23"/>
        <v>5.5082139999999997</v>
      </c>
      <c r="H71" s="137">
        <v>5669</v>
      </c>
      <c r="I71" s="138">
        <f t="shared" si="24"/>
        <v>5.6689999999999996</v>
      </c>
      <c r="J71" s="138">
        <v>5701</v>
      </c>
      <c r="K71" s="138">
        <f t="shared" si="25"/>
        <v>5.7009999999999996</v>
      </c>
      <c r="L71" s="74">
        <v>0.44386307566686301</v>
      </c>
      <c r="M71" s="74">
        <v>0.30144863871956001</v>
      </c>
      <c r="N71" s="74">
        <v>0.279738313043981</v>
      </c>
      <c r="O71" s="74">
        <v>0.28712236956867598</v>
      </c>
      <c r="P71" s="74">
        <v>0.25557902782610997</v>
      </c>
      <c r="Q71" s="74">
        <v>0.31107841592641899</v>
      </c>
      <c r="R71" s="74">
        <v>0.42651564491223098</v>
      </c>
      <c r="S71" s="74">
        <v>0.56028584394157199</v>
      </c>
      <c r="T71" s="74">
        <v>0.59599132080962403</v>
      </c>
      <c r="U71" s="74">
        <v>0.53434293087344198</v>
      </c>
      <c r="V71" s="74">
        <v>0.41706890447956002</v>
      </c>
      <c r="W71" s="74">
        <v>0.32479489590702598</v>
      </c>
      <c r="X71" s="74">
        <v>0.283626731803862</v>
      </c>
      <c r="Y71" s="74">
        <v>0.29068905101244102</v>
      </c>
      <c r="Z71" s="74">
        <v>0.361018799003539</v>
      </c>
      <c r="AA71" s="74">
        <v>0.44338207391429701</v>
      </c>
      <c r="AB71" s="74">
        <v>0.54617201818790295</v>
      </c>
      <c r="AC71" s="74">
        <v>0.56190985074608402</v>
      </c>
      <c r="AD71" s="74">
        <v>0.48385408885828501</v>
      </c>
      <c r="AE71" s="74">
        <v>0.431048902829755</v>
      </c>
      <c r="AF71" s="74">
        <v>0.38165533345721397</v>
      </c>
      <c r="AG71" s="74">
        <v>0.32803791362748103</v>
      </c>
      <c r="AH71" s="74">
        <v>0.29737733042639503</v>
      </c>
      <c r="AI71" s="74">
        <v>0.26547296243630097</v>
      </c>
      <c r="AJ71" s="74">
        <v>0.232116249119004</v>
      </c>
      <c r="AK71" s="139">
        <f t="shared" si="26"/>
        <v>0.38576762748390503</v>
      </c>
      <c r="AL71" s="56" t="s">
        <v>65</v>
      </c>
      <c r="AM71" s="11">
        <v>0.2076065154133</v>
      </c>
      <c r="AN71" s="74">
        <v>0.22768734188637399</v>
      </c>
      <c r="AO71" s="74">
        <v>0.242381050233372</v>
      </c>
      <c r="AP71" s="74">
        <v>0.238457240068217</v>
      </c>
      <c r="AQ71" s="74">
        <v>0.29035036151858401</v>
      </c>
      <c r="AR71" s="74">
        <v>0.342248594286999</v>
      </c>
      <c r="AS71" s="74">
        <v>0.38377713630510402</v>
      </c>
      <c r="AT71" s="74">
        <v>0.42542983210063101</v>
      </c>
      <c r="AU71" s="74">
        <v>0.46554928450769401</v>
      </c>
      <c r="AV71" s="74">
        <v>0.47824639348291098</v>
      </c>
      <c r="AW71" s="74">
        <v>0.45749453546583102</v>
      </c>
      <c r="AX71" s="74">
        <v>0.46355870749913097</v>
      </c>
      <c r="AY71" s="74">
        <v>0.47580948668320899</v>
      </c>
      <c r="AZ71" s="74">
        <v>0.46072377278529503</v>
      </c>
      <c r="BA71" s="74">
        <v>0.45171086058894799</v>
      </c>
      <c r="BB71" s="10">
        <v>0.32938388581850703</v>
      </c>
      <c r="BC71" s="10">
        <v>0.28742140168763702</v>
      </c>
      <c r="BD71" s="10">
        <v>0.23467053170545299</v>
      </c>
      <c r="BE71" s="139">
        <f t="shared" si="27"/>
        <v>0.36793531862493517</v>
      </c>
      <c r="BF71" s="140">
        <v>67.831000000000003</v>
      </c>
      <c r="BG71" s="141">
        <v>82.183000000000007</v>
      </c>
      <c r="BH71" s="142">
        <v>85.33</v>
      </c>
      <c r="BI71" s="140">
        <v>22.010698318481399</v>
      </c>
      <c r="BJ71" s="141">
        <v>18.152328491210898</v>
      </c>
      <c r="BK71" s="143">
        <v>16.41</v>
      </c>
      <c r="BL71" s="140">
        <v>67.373016357421903</v>
      </c>
      <c r="BM71" s="141">
        <v>66.9288330078125</v>
      </c>
      <c r="BN71" s="217">
        <v>62.364963551225699</v>
      </c>
      <c r="BO71" s="140">
        <v>10.6162872314453</v>
      </c>
      <c r="BP71" s="141">
        <v>14.9188385009766</v>
      </c>
      <c r="BQ71" s="143">
        <v>21.228480213845799</v>
      </c>
      <c r="BR71" s="141">
        <v>14</v>
      </c>
      <c r="BS71" s="141">
        <v>13.2</v>
      </c>
      <c r="BT71" s="141">
        <v>12.7</v>
      </c>
      <c r="BU71" s="141">
        <v>12.2</v>
      </c>
      <c r="BV71" s="141">
        <v>13.3</v>
      </c>
      <c r="BW71" s="141">
        <v>13.9</v>
      </c>
      <c r="BX71" s="134">
        <f t="shared" si="28"/>
        <v>13.216666666666667</v>
      </c>
      <c r="BY71" s="141">
        <v>11.2</v>
      </c>
      <c r="BZ71" s="141">
        <v>11.1</v>
      </c>
      <c r="CA71" s="141">
        <v>11.2</v>
      </c>
      <c r="CB71" s="141">
        <v>11.3</v>
      </c>
      <c r="CC71" s="141">
        <v>11.4</v>
      </c>
      <c r="CD71" s="141">
        <v>11.1</v>
      </c>
      <c r="CE71" s="74">
        <v>11</v>
      </c>
      <c r="CF71" s="74">
        <v>10.7</v>
      </c>
      <c r="CG71" s="74">
        <v>10.5</v>
      </c>
      <c r="CH71" s="10">
        <v>10.1</v>
      </c>
      <c r="CI71" s="10">
        <v>9.6</v>
      </c>
      <c r="CJ71" s="10">
        <v>9.1</v>
      </c>
      <c r="CK71" s="134">
        <f t="shared" si="14"/>
        <v>10.437499999999998</v>
      </c>
      <c r="CL71" s="141">
        <v>1.8280000000000001</v>
      </c>
      <c r="CM71" s="141">
        <v>1.7030000000000001</v>
      </c>
      <c r="CN71" s="141">
        <v>1.593</v>
      </c>
      <c r="CO71" s="141">
        <v>1.504</v>
      </c>
      <c r="CP71" s="141">
        <v>1.625</v>
      </c>
      <c r="CQ71" s="141">
        <v>1.6879999999999999</v>
      </c>
      <c r="CR71" s="134">
        <f t="shared" si="29"/>
        <v>1.6568333333333334</v>
      </c>
      <c r="CS71" s="141">
        <v>1.84</v>
      </c>
      <c r="CT71" s="141">
        <v>1.83</v>
      </c>
      <c r="CU71" s="141">
        <v>1.85</v>
      </c>
      <c r="CV71" s="141">
        <v>1.86</v>
      </c>
      <c r="CW71" s="141">
        <v>1.87</v>
      </c>
      <c r="CX71" s="141">
        <v>1.83</v>
      </c>
      <c r="CY71" s="74">
        <v>1.8</v>
      </c>
      <c r="CZ71" s="74">
        <v>1.75</v>
      </c>
      <c r="DA71" s="74">
        <v>1.75</v>
      </c>
      <c r="DB71" s="10">
        <v>1.65</v>
      </c>
      <c r="DC71" s="10">
        <v>1.57</v>
      </c>
      <c r="DD71" s="10">
        <v>1.57</v>
      </c>
      <c r="DE71" s="134">
        <f t="shared" si="22"/>
        <v>1.7237500000000001</v>
      </c>
      <c r="DF71" s="140">
        <v>71.673658536585378</v>
      </c>
      <c r="DG71" s="143">
        <v>81.429268292682906</v>
      </c>
      <c r="DH71" s="140">
        <v>10</v>
      </c>
      <c r="DI71" s="144">
        <v>1.9</v>
      </c>
      <c r="DJ71" s="74">
        <v>9.6</v>
      </c>
      <c r="DK71" s="74">
        <v>9.9</v>
      </c>
      <c r="DL71" s="74">
        <v>9.5</v>
      </c>
      <c r="DM71" s="74">
        <v>9.3000000000000007</v>
      </c>
      <c r="DN71" s="74">
        <v>9.5</v>
      </c>
      <c r="DO71" s="74">
        <v>9.3000000000000007</v>
      </c>
      <c r="DP71" s="134">
        <f t="shared" si="30"/>
        <v>9.5166666666666657</v>
      </c>
      <c r="DQ71" s="141">
        <v>9.1</v>
      </c>
      <c r="DR71" s="141">
        <v>9.3000000000000007</v>
      </c>
      <c r="DS71" s="141">
        <v>9.1999999999999993</v>
      </c>
      <c r="DT71" s="141">
        <v>9.3000000000000007</v>
      </c>
      <c r="DU71" s="141">
        <v>9.5</v>
      </c>
      <c r="DV71" s="141">
        <v>9.4</v>
      </c>
      <c r="DW71" s="74">
        <v>9.6</v>
      </c>
      <c r="DX71" s="74">
        <v>9.5</v>
      </c>
      <c r="DY71" s="74">
        <v>9.6</v>
      </c>
      <c r="DZ71" s="10">
        <v>9.6</v>
      </c>
      <c r="EA71" s="10">
        <v>9.8000000000000007</v>
      </c>
      <c r="EB71" s="10">
        <v>9.8000000000000007</v>
      </c>
      <c r="EC71" s="134">
        <f t="shared" si="18"/>
        <v>9.6</v>
      </c>
    </row>
    <row r="72" spans="1:133" x14ac:dyDescent="0.25">
      <c r="A72" s="74" t="s">
        <v>66</v>
      </c>
      <c r="B72" s="12">
        <v>547557</v>
      </c>
      <c r="C72" s="134">
        <v>33.520000000000003</v>
      </c>
      <c r="D72" s="135">
        <v>1.81</v>
      </c>
      <c r="E72" s="136">
        <v>52.7</v>
      </c>
      <c r="F72" s="15">
        <v>67105513</v>
      </c>
      <c r="G72" s="22">
        <f t="shared" si="23"/>
        <v>67.105513000000002</v>
      </c>
      <c r="H72" s="137">
        <v>66842</v>
      </c>
      <c r="I72" s="138">
        <f t="shared" si="24"/>
        <v>66.841999999999999</v>
      </c>
      <c r="J72" s="138">
        <v>71882</v>
      </c>
      <c r="K72" s="138">
        <f t="shared" si="25"/>
        <v>71.882000000000005</v>
      </c>
      <c r="L72" s="74">
        <v>0.67994293011026197</v>
      </c>
      <c r="M72" s="74">
        <v>0.54433131125858103</v>
      </c>
      <c r="N72" s="74">
        <v>0.43698912374016502</v>
      </c>
      <c r="O72" s="74">
        <v>0.37707145428483402</v>
      </c>
      <c r="P72" s="74">
        <v>0.38411977631744798</v>
      </c>
      <c r="Q72" s="74">
        <v>0.43879278714700598</v>
      </c>
      <c r="R72" s="74">
        <v>0.50684136612939701</v>
      </c>
      <c r="S72" s="74">
        <v>0.55940962435938102</v>
      </c>
      <c r="T72" s="74">
        <v>0.59521535539548398</v>
      </c>
      <c r="U72" s="74">
        <v>0.60369636587916597</v>
      </c>
      <c r="V72" s="74">
        <v>0.59177493496735201</v>
      </c>
      <c r="W72" s="74">
        <v>0.57906121590258197</v>
      </c>
      <c r="X72" s="74">
        <v>0.57157145192957104</v>
      </c>
      <c r="Y72" s="74">
        <v>0.55694557800534406</v>
      </c>
      <c r="Z72" s="74">
        <v>0.53451615487884896</v>
      </c>
      <c r="AA72" s="74">
        <v>0.50733517064719702</v>
      </c>
      <c r="AB72" s="74">
        <v>0.25284224882935902</v>
      </c>
      <c r="AC72" s="74">
        <v>0.49765752391133899</v>
      </c>
      <c r="AD72" s="74">
        <v>0.43383146495437103</v>
      </c>
      <c r="AE72" s="74">
        <v>0.37274109867512201</v>
      </c>
      <c r="AF72" s="74">
        <v>0.36161277898058602</v>
      </c>
      <c r="AG72" s="74">
        <v>0.35427007033104801</v>
      </c>
      <c r="AH72" s="74">
        <v>0.35379156245976801</v>
      </c>
      <c r="AI72" s="74">
        <v>0.36851959787494099</v>
      </c>
      <c r="AJ72" s="74">
        <v>0.514237682550158</v>
      </c>
      <c r="AK72" s="139">
        <f t="shared" si="26"/>
        <v>0.47908474518077249</v>
      </c>
      <c r="AL72" s="56" t="s">
        <v>66</v>
      </c>
      <c r="AM72" s="11">
        <v>0.68462319697718299</v>
      </c>
      <c r="AN72" s="74">
        <v>0.72737656664119898</v>
      </c>
      <c r="AO72" s="74">
        <v>0.72671284530704905</v>
      </c>
      <c r="AP72" s="74">
        <v>0.70820161478356702</v>
      </c>
      <c r="AQ72" s="74">
        <v>0.73576463804477998</v>
      </c>
      <c r="AR72" s="74">
        <v>0.75331012535263797</v>
      </c>
      <c r="AS72" s="74">
        <v>0.69676801296440505</v>
      </c>
      <c r="AT72" s="74">
        <v>0.61834453672565803</v>
      </c>
      <c r="AU72" s="74">
        <v>0.55852575211588196</v>
      </c>
      <c r="AV72" s="74">
        <v>0.51415882297860105</v>
      </c>
      <c r="AW72" s="74">
        <v>0.50613456162464499</v>
      </c>
      <c r="AX72" s="74">
        <v>0.52204193120099196</v>
      </c>
      <c r="AY72" s="74">
        <v>0.45379946253819903</v>
      </c>
      <c r="AZ72" s="74">
        <v>0.43404008930073201</v>
      </c>
      <c r="BA72" s="74">
        <v>0.42598539940598801</v>
      </c>
      <c r="BB72" s="10">
        <v>0.41723803019274502</v>
      </c>
      <c r="BC72" s="10">
        <v>0.39924480733829698</v>
      </c>
      <c r="BD72" s="10">
        <v>0.36687905076601801</v>
      </c>
      <c r="BE72" s="139">
        <f t="shared" si="27"/>
        <v>0.56261919101655256</v>
      </c>
      <c r="BF72" s="140">
        <v>72.926000000000002</v>
      </c>
      <c r="BG72" s="141">
        <v>76.894999999999996</v>
      </c>
      <c r="BH72" s="142">
        <v>80.180000000000007</v>
      </c>
      <c r="BI72" s="140">
        <v>23.9686679840088</v>
      </c>
      <c r="BJ72" s="141">
        <v>18.940759658813501</v>
      </c>
      <c r="BK72" s="143">
        <v>18.079999999999998</v>
      </c>
      <c r="BL72" s="140">
        <v>62.593837738037102</v>
      </c>
      <c r="BM72" s="141">
        <v>65.042922973632798</v>
      </c>
      <c r="BN72" s="217">
        <v>62.198221200307501</v>
      </c>
      <c r="BO72" s="140">
        <v>13.437496185302701</v>
      </c>
      <c r="BP72" s="141">
        <v>16.0163173675537</v>
      </c>
      <c r="BQ72" s="143">
        <v>19.7181642445405</v>
      </c>
      <c r="BR72" s="141">
        <v>17</v>
      </c>
      <c r="BS72" s="141">
        <v>16.7</v>
      </c>
      <c r="BT72" s="141">
        <v>16.3</v>
      </c>
      <c r="BU72" s="141">
        <v>15.9</v>
      </c>
      <c r="BV72" s="141">
        <v>15.5</v>
      </c>
      <c r="BW72" s="141">
        <v>15</v>
      </c>
      <c r="BX72" s="134">
        <f t="shared" si="28"/>
        <v>16.066666666666666</v>
      </c>
      <c r="BY72" s="141">
        <v>13.1</v>
      </c>
      <c r="BZ72" s="141">
        <v>12.8</v>
      </c>
      <c r="CA72" s="141">
        <v>12.9</v>
      </c>
      <c r="CB72" s="141">
        <v>12.8</v>
      </c>
      <c r="CC72" s="141">
        <v>12.9</v>
      </c>
      <c r="CD72" s="141">
        <v>12.7</v>
      </c>
      <c r="CE72" s="74">
        <v>12.6</v>
      </c>
      <c r="CF72" s="74">
        <v>12.4</v>
      </c>
      <c r="CG72" s="74">
        <v>12.4</v>
      </c>
      <c r="CH72" s="10">
        <v>12</v>
      </c>
      <c r="CI72" s="10">
        <v>11.7</v>
      </c>
      <c r="CJ72" s="10">
        <v>11.4</v>
      </c>
      <c r="CK72" s="134">
        <f t="shared" si="14"/>
        <v>12.262500000000001</v>
      </c>
      <c r="CL72" s="141">
        <v>2.5499999999999998</v>
      </c>
      <c r="CM72" s="141">
        <v>2.4700000000000002</v>
      </c>
      <c r="CN72" s="141">
        <v>2.38</v>
      </c>
      <c r="CO72" s="141">
        <v>2.2799999999999998</v>
      </c>
      <c r="CP72" s="141">
        <v>2.1800000000000002</v>
      </c>
      <c r="CQ72" s="141">
        <v>2.09</v>
      </c>
      <c r="CR72" s="134">
        <f t="shared" si="29"/>
        <v>2.3249999999999997</v>
      </c>
      <c r="CS72" s="141">
        <v>2</v>
      </c>
      <c r="CT72" s="141">
        <v>1.98</v>
      </c>
      <c r="CU72" s="141">
        <v>2.0099999999999998</v>
      </c>
      <c r="CV72" s="141">
        <v>2</v>
      </c>
      <c r="CW72" s="141">
        <v>2.0299999999999998</v>
      </c>
      <c r="CX72" s="141">
        <v>2.0299999999999998</v>
      </c>
      <c r="CY72" s="74">
        <v>2.0099999999999998</v>
      </c>
      <c r="CZ72" s="74">
        <v>1.99</v>
      </c>
      <c r="DA72" s="74">
        <v>1.99</v>
      </c>
      <c r="DB72" s="10">
        <v>1.96</v>
      </c>
      <c r="DC72" s="10">
        <v>1.92</v>
      </c>
      <c r="DD72" s="10">
        <v>1.92</v>
      </c>
      <c r="DE72" s="134">
        <f t="shared" si="22"/>
        <v>1.9812499999999997</v>
      </c>
      <c r="DF72" s="140">
        <v>72.853658536585385</v>
      </c>
      <c r="DG72" s="143">
        <v>82.524390243902403</v>
      </c>
      <c r="DH72" s="140">
        <v>12.4</v>
      </c>
      <c r="DI72" s="144">
        <v>3.5</v>
      </c>
      <c r="DJ72" s="74">
        <v>10.8</v>
      </c>
      <c r="DK72" s="74">
        <v>10.8</v>
      </c>
      <c r="DL72" s="74">
        <v>10.7</v>
      </c>
      <c r="DM72" s="74">
        <v>10.6</v>
      </c>
      <c r="DN72" s="74">
        <v>10.5</v>
      </c>
      <c r="DO72" s="74">
        <v>10.4</v>
      </c>
      <c r="DP72" s="134">
        <f t="shared" si="30"/>
        <v>10.633333333333333</v>
      </c>
      <c r="DQ72" s="141">
        <v>8.3000000000000007</v>
      </c>
      <c r="DR72" s="141">
        <v>8.3000000000000007</v>
      </c>
      <c r="DS72" s="141">
        <v>8.5</v>
      </c>
      <c r="DT72" s="141">
        <v>8.5</v>
      </c>
      <c r="DU72" s="141">
        <v>8.5</v>
      </c>
      <c r="DV72" s="141">
        <v>8.5</v>
      </c>
      <c r="DW72" s="74">
        <v>8.6999999999999993</v>
      </c>
      <c r="DX72" s="74">
        <v>8.6999999999999993</v>
      </c>
      <c r="DY72" s="74">
        <v>8.4</v>
      </c>
      <c r="DZ72" s="10">
        <v>8.9</v>
      </c>
      <c r="EA72" s="10">
        <v>8.9</v>
      </c>
      <c r="EB72" s="10">
        <v>9</v>
      </c>
      <c r="EC72" s="134">
        <f t="shared" si="18"/>
        <v>8.6999999999999993</v>
      </c>
    </row>
    <row r="73" spans="1:133" x14ac:dyDescent="0.25">
      <c r="A73" s="74" t="s">
        <v>67</v>
      </c>
      <c r="B73" s="12">
        <v>3660</v>
      </c>
      <c r="C73" s="134">
        <v>0.68</v>
      </c>
      <c r="D73" s="135">
        <v>6.28</v>
      </c>
      <c r="E73" s="136"/>
      <c r="F73" s="15">
        <v>283007</v>
      </c>
      <c r="G73" s="22">
        <f t="shared" si="23"/>
        <v>0.28300700000000001</v>
      </c>
      <c r="H73" s="137">
        <v>297</v>
      </c>
      <c r="I73" s="138">
        <f t="shared" si="24"/>
        <v>0.29699999999999999</v>
      </c>
      <c r="J73" s="138">
        <v>311</v>
      </c>
      <c r="K73" s="138">
        <f t="shared" si="25"/>
        <v>0.311</v>
      </c>
      <c r="L73" s="74">
        <v>3.2176776864761201</v>
      </c>
      <c r="M73" s="74">
        <v>3.1084571738043598</v>
      </c>
      <c r="N73" s="74">
        <v>3.0147380152130698</v>
      </c>
      <c r="O73" s="74">
        <v>2.9558732327610802</v>
      </c>
      <c r="P73" s="74">
        <v>2.9389161711727501</v>
      </c>
      <c r="Q73" s="74">
        <v>2.9453535603921699</v>
      </c>
      <c r="R73" s="74">
        <v>2.9475216385221099</v>
      </c>
      <c r="S73" s="74">
        <v>2.9284106161196801</v>
      </c>
      <c r="T73" s="74">
        <v>2.89642721362612</v>
      </c>
      <c r="U73" s="74">
        <v>2.8489343740550002</v>
      </c>
      <c r="V73" s="74">
        <v>2.7842830953834099</v>
      </c>
      <c r="W73" s="74">
        <v>2.7366271209826598</v>
      </c>
      <c r="X73" s="74">
        <v>2.6788661506668801</v>
      </c>
      <c r="Y73" s="74">
        <v>2.5536482372376299</v>
      </c>
      <c r="Z73" s="74">
        <v>2.3475586580220198</v>
      </c>
      <c r="AA73" s="74">
        <v>2.09931325106594</v>
      </c>
      <c r="AB73" s="74">
        <v>1.8232728661021</v>
      </c>
      <c r="AC73" s="74">
        <v>1.59546116836989</v>
      </c>
      <c r="AD73" s="74">
        <v>1.4893244156176699</v>
      </c>
      <c r="AE73" s="74">
        <v>1.54075245175908</v>
      </c>
      <c r="AF73" s="74">
        <v>1.69457455291251</v>
      </c>
      <c r="AG73" s="74">
        <v>1.87907444241543</v>
      </c>
      <c r="AH73" s="74">
        <v>2.00992735064467</v>
      </c>
      <c r="AI73" s="74">
        <v>2.05530620552716</v>
      </c>
      <c r="AJ73" s="74">
        <v>1.9838686257736999</v>
      </c>
      <c r="AK73" s="139">
        <f t="shared" si="26"/>
        <v>2.4429667309849279</v>
      </c>
      <c r="AL73" s="56" t="s">
        <v>67</v>
      </c>
      <c r="AM73" s="11">
        <v>1.8336494764770599</v>
      </c>
      <c r="AN73" s="74">
        <v>1.67554171368241</v>
      </c>
      <c r="AO73" s="74">
        <v>1.5447307827754599</v>
      </c>
      <c r="AP73" s="74">
        <v>1.41988899988555</v>
      </c>
      <c r="AQ73" s="74">
        <v>1.30911018612754</v>
      </c>
      <c r="AR73" s="74">
        <v>1.2129733577636499</v>
      </c>
      <c r="AS73" s="74">
        <v>1.1107865641679999</v>
      </c>
      <c r="AT73" s="74">
        <v>1.0152724192540801</v>
      </c>
      <c r="AU73" s="74">
        <v>0.96171126401375295</v>
      </c>
      <c r="AV73" s="74">
        <v>0.95970934733943902</v>
      </c>
      <c r="AW73" s="74">
        <v>0.99461527707616904</v>
      </c>
      <c r="AX73" s="74">
        <v>1.04242796931062</v>
      </c>
      <c r="AY73" s="74">
        <v>1.0697135073502799</v>
      </c>
      <c r="AZ73" s="74">
        <v>1.0865782667236199</v>
      </c>
      <c r="BA73" s="74">
        <v>1.08347704497383</v>
      </c>
      <c r="BB73" s="10">
        <v>0.797583290011742</v>
      </c>
      <c r="BC73" s="10">
        <v>0.90268009487565204</v>
      </c>
      <c r="BD73" s="10">
        <v>0.99394477893565303</v>
      </c>
      <c r="BE73" s="139">
        <f t="shared" si="27"/>
        <v>1.1282791096627909</v>
      </c>
      <c r="BF73" s="140">
        <v>56.877000000000002</v>
      </c>
      <c r="BG73" s="141">
        <v>52.381</v>
      </c>
      <c r="BH73" s="142">
        <v>61.78</v>
      </c>
      <c r="BI73" s="140">
        <v>42.930202484130902</v>
      </c>
      <c r="BJ73" s="141">
        <v>31.752414703369102</v>
      </c>
      <c r="BK73" s="143">
        <v>23.28</v>
      </c>
      <c r="BL73" s="140">
        <v>54.109279632568402</v>
      </c>
      <c r="BM73" s="141">
        <v>63.952846527099602</v>
      </c>
      <c r="BN73" s="217">
        <v>68.939990883617696</v>
      </c>
      <c r="BO73" s="140">
        <v>2.9605188369750999</v>
      </c>
      <c r="BP73" s="141">
        <v>4.29473972320557</v>
      </c>
      <c r="BQ73" s="143">
        <v>7.7754260495323404</v>
      </c>
      <c r="BR73" s="141">
        <v>35.14</v>
      </c>
      <c r="BS73" s="141">
        <v>34.770000000000003</v>
      </c>
      <c r="BT73" s="141">
        <v>34.375</v>
      </c>
      <c r="BU73" s="141">
        <v>33.951000000000001</v>
      </c>
      <c r="BV73" s="141">
        <v>33.497</v>
      </c>
      <c r="BW73" s="141">
        <v>33.023000000000003</v>
      </c>
      <c r="BX73" s="134">
        <f t="shared" si="28"/>
        <v>34.125999999999998</v>
      </c>
      <c r="BY73" s="141">
        <v>17.902999999999999</v>
      </c>
      <c r="BZ73" s="141">
        <v>17.635999999999999</v>
      </c>
      <c r="CA73" s="141">
        <v>17.393000000000001</v>
      </c>
      <c r="CB73" s="141">
        <v>17.172000000000001</v>
      </c>
      <c r="CC73" s="141">
        <v>16.966000000000001</v>
      </c>
      <c r="CD73" s="141">
        <v>16.77</v>
      </c>
      <c r="CE73" s="74">
        <v>16.582999999999998</v>
      </c>
      <c r="CF73" s="74">
        <v>16.393000000000001</v>
      </c>
      <c r="CG73" s="74">
        <v>16.199000000000002</v>
      </c>
      <c r="CH73" s="10">
        <v>15.58</v>
      </c>
      <c r="CI73" s="10">
        <v>15.379</v>
      </c>
      <c r="CJ73" s="10">
        <v>15.177</v>
      </c>
      <c r="CK73" s="134">
        <f t="shared" ref="CK73:CK104" si="31">AVERAGE(CC73:CJ73)</f>
        <v>16.130875</v>
      </c>
      <c r="CL73" s="141">
        <v>5.0570000000000004</v>
      </c>
      <c r="CM73" s="141">
        <v>4.9800000000000004</v>
      </c>
      <c r="CN73" s="141">
        <v>4.8890000000000002</v>
      </c>
      <c r="CO73" s="141">
        <v>4.7850000000000001</v>
      </c>
      <c r="CP73" s="141">
        <v>4.67</v>
      </c>
      <c r="CQ73" s="141">
        <v>4.548</v>
      </c>
      <c r="CR73" s="134">
        <f t="shared" si="29"/>
        <v>4.8215000000000003</v>
      </c>
      <c r="CS73" s="141">
        <v>2.2160000000000002</v>
      </c>
      <c r="CT73" s="141">
        <v>2.1840000000000002</v>
      </c>
      <c r="CU73" s="141">
        <v>2.1560000000000001</v>
      </c>
      <c r="CV73" s="141">
        <v>2.1320000000000001</v>
      </c>
      <c r="CW73" s="141">
        <v>2.11</v>
      </c>
      <c r="CX73" s="141">
        <v>2.0920000000000001</v>
      </c>
      <c r="CY73" s="74">
        <v>2.0750000000000002</v>
      </c>
      <c r="CZ73" s="74">
        <v>2.0590000000000002</v>
      </c>
      <c r="DA73" s="74">
        <v>2.0430000000000001</v>
      </c>
      <c r="DB73" s="10">
        <v>2.028</v>
      </c>
      <c r="DC73" s="10">
        <v>2.0129999999999999</v>
      </c>
      <c r="DD73" s="10">
        <v>1.9970000000000001</v>
      </c>
      <c r="DE73" s="134">
        <f t="shared" si="22"/>
        <v>2.0521250000000002</v>
      </c>
      <c r="DF73" s="140">
        <v>61.910365853658547</v>
      </c>
      <c r="DG73" s="143">
        <v>76.995999999999995</v>
      </c>
      <c r="DH73" s="140"/>
      <c r="DI73" s="144"/>
      <c r="DJ73" s="74">
        <v>8.6370000000000005</v>
      </c>
      <c r="DK73" s="74">
        <v>8.4529999999999994</v>
      </c>
      <c r="DL73" s="74">
        <v>8.2840000000000007</v>
      </c>
      <c r="DM73" s="74">
        <v>8.125</v>
      </c>
      <c r="DN73" s="74">
        <v>7.9720000000000004</v>
      </c>
      <c r="DO73" s="74">
        <v>7.8129999999999997</v>
      </c>
      <c r="DP73" s="134">
        <f t="shared" si="30"/>
        <v>8.2140000000000004</v>
      </c>
      <c r="DQ73" s="141">
        <v>4.758</v>
      </c>
      <c r="DR73" s="141">
        <v>4.7990000000000004</v>
      </c>
      <c r="DS73" s="141">
        <v>4.8719999999999999</v>
      </c>
      <c r="DT73" s="141">
        <v>4.9740000000000002</v>
      </c>
      <c r="DU73" s="141">
        <v>5.0970000000000004</v>
      </c>
      <c r="DV73" s="141">
        <v>5.23</v>
      </c>
      <c r="DW73" s="74">
        <v>5.3579999999999997</v>
      </c>
      <c r="DX73" s="74">
        <v>5.4729999999999999</v>
      </c>
      <c r="DY73" s="74">
        <v>5.57</v>
      </c>
      <c r="DZ73" s="10">
        <v>5.3650000000000002</v>
      </c>
      <c r="EA73" s="10">
        <v>5.44</v>
      </c>
      <c r="EB73" s="10">
        <v>5.5190000000000001</v>
      </c>
      <c r="EC73" s="134">
        <f t="shared" ref="EC73:EC104" si="32">AVERAGE(DU73:EB73)</f>
        <v>5.3815</v>
      </c>
    </row>
    <row r="74" spans="1:133" x14ac:dyDescent="0.25">
      <c r="A74" s="74" t="s">
        <v>68</v>
      </c>
      <c r="B74" s="12">
        <v>257670</v>
      </c>
      <c r="C74" s="134">
        <v>1.26</v>
      </c>
      <c r="D74" s="135">
        <v>0.66</v>
      </c>
      <c r="E74" s="136">
        <v>0.6</v>
      </c>
      <c r="F74" s="31">
        <v>2025137</v>
      </c>
      <c r="G74" s="22">
        <f t="shared" si="23"/>
        <v>2.025137</v>
      </c>
      <c r="H74" s="137">
        <v>2371</v>
      </c>
      <c r="I74" s="138">
        <f t="shared" si="24"/>
        <v>2.371</v>
      </c>
      <c r="J74" s="138">
        <v>3809</v>
      </c>
      <c r="K74" s="138">
        <f t="shared" si="25"/>
        <v>3.8090000000000002</v>
      </c>
      <c r="L74" s="74">
        <v>2.0033517884044398</v>
      </c>
      <c r="M74" s="74">
        <v>2.1160756296938001</v>
      </c>
      <c r="N74" s="74">
        <v>2.2098720950711801</v>
      </c>
      <c r="O74" s="74">
        <v>2.2940122226761699</v>
      </c>
      <c r="P74" s="74">
        <v>2.3626500039107898</v>
      </c>
      <c r="Q74" s="74">
        <v>2.41898853914426</v>
      </c>
      <c r="R74" s="74">
        <v>2.4704229258975001</v>
      </c>
      <c r="S74" s="74">
        <v>2.5215771417942401</v>
      </c>
      <c r="T74" s="74">
        <v>2.5710357547321299</v>
      </c>
      <c r="U74" s="74">
        <v>2.6190434701889398</v>
      </c>
      <c r="V74" s="74">
        <v>2.66290827495492</v>
      </c>
      <c r="W74" s="74">
        <v>2.7026525557936001</v>
      </c>
      <c r="X74" s="74">
        <v>2.7319035191399301</v>
      </c>
      <c r="Y74" s="74">
        <v>2.7448492876083899</v>
      </c>
      <c r="Z74" s="74">
        <v>2.73818188860335</v>
      </c>
      <c r="AA74" s="74">
        <v>2.7184510114088098</v>
      </c>
      <c r="AB74" s="74">
        <v>2.6924755483939999</v>
      </c>
      <c r="AC74" s="74">
        <v>2.66674082573781</v>
      </c>
      <c r="AD74" s="74">
        <v>2.6415522994610101</v>
      </c>
      <c r="AE74" s="74">
        <v>2.6188855704442799</v>
      </c>
      <c r="AF74" s="74">
        <v>2.5975924806220099</v>
      </c>
      <c r="AG74" s="74">
        <v>2.5783743583265601</v>
      </c>
      <c r="AH74" s="74">
        <v>2.5569152332915301</v>
      </c>
      <c r="AI74" s="74">
        <v>2.5273737669821301</v>
      </c>
      <c r="AJ74" s="74">
        <v>2.4885683599655501</v>
      </c>
      <c r="AK74" s="139">
        <f t="shared" si="26"/>
        <v>2.5301781820898936</v>
      </c>
      <c r="AL74" s="56" t="s">
        <v>68</v>
      </c>
      <c r="AM74" s="11">
        <v>2.4456028084639301</v>
      </c>
      <c r="AN74" s="74">
        <v>2.4002835652308399</v>
      </c>
      <c r="AO74" s="74">
        <v>2.3632367329065098</v>
      </c>
      <c r="AP74" s="74">
        <v>2.3453886884192499</v>
      </c>
      <c r="AQ74" s="74">
        <v>2.3512646502214198</v>
      </c>
      <c r="AR74" s="74">
        <v>2.3723050907065701</v>
      </c>
      <c r="AS74" s="74">
        <v>2.3953541284639002</v>
      </c>
      <c r="AT74" s="74">
        <v>2.41112685607566</v>
      </c>
      <c r="AU74" s="74">
        <v>2.4200638377372399</v>
      </c>
      <c r="AV74" s="74">
        <v>2.4193068159460398</v>
      </c>
      <c r="AW74" s="74">
        <v>2.4106829876999498</v>
      </c>
      <c r="AX74" s="74">
        <v>2.4006821026843399</v>
      </c>
      <c r="AY74" s="74">
        <v>2.26856584882221</v>
      </c>
      <c r="AZ74" s="74">
        <v>2.2589077552871601</v>
      </c>
      <c r="BA74" s="74">
        <v>2.2362664466423601</v>
      </c>
      <c r="BB74" s="10">
        <v>2.86218185753278</v>
      </c>
      <c r="BC74" s="10">
        <v>2.5378085675888098</v>
      </c>
      <c r="BD74" s="10">
        <v>2.2648594533828201</v>
      </c>
      <c r="BE74" s="139">
        <f t="shared" si="27"/>
        <v>2.3951932579616391</v>
      </c>
      <c r="BF74" s="140">
        <v>42.970999999999997</v>
      </c>
      <c r="BG74" s="141">
        <v>80.108000000000004</v>
      </c>
      <c r="BH74" s="142">
        <v>88.98</v>
      </c>
      <c r="BI74" s="140">
        <v>37.037586212158203</v>
      </c>
      <c r="BJ74" s="141">
        <v>40.623664855957003</v>
      </c>
      <c r="BK74" s="143">
        <v>35.9</v>
      </c>
      <c r="BL74" s="140">
        <v>56.668888092041001</v>
      </c>
      <c r="BM74" s="141">
        <v>53.507102966308601</v>
      </c>
      <c r="BN74" s="217">
        <v>59.647569522456998</v>
      </c>
      <c r="BO74" s="140">
        <v>6.2935261726379403</v>
      </c>
      <c r="BP74" s="141">
        <v>5.8692302703857404</v>
      </c>
      <c r="BQ74" s="143">
        <v>4.45031620082987</v>
      </c>
      <c r="BR74" s="141">
        <v>36.984999999999999</v>
      </c>
      <c r="BS74" s="141">
        <v>37.073999999999998</v>
      </c>
      <c r="BT74" s="141">
        <v>37.142000000000003</v>
      </c>
      <c r="BU74" s="141">
        <v>37.207000000000001</v>
      </c>
      <c r="BV74" s="141">
        <v>37.28</v>
      </c>
      <c r="BW74" s="141">
        <v>37.371000000000002</v>
      </c>
      <c r="BX74" s="134">
        <f t="shared" si="28"/>
        <v>37.176499999999997</v>
      </c>
      <c r="BY74" s="141">
        <v>33.076000000000001</v>
      </c>
      <c r="BZ74" s="141">
        <v>33.005000000000003</v>
      </c>
      <c r="CA74" s="141">
        <v>32.926000000000002</v>
      </c>
      <c r="CB74" s="141">
        <v>32.826000000000001</v>
      </c>
      <c r="CC74" s="141">
        <v>32.686</v>
      </c>
      <c r="CD74" s="141">
        <v>32.487000000000002</v>
      </c>
      <c r="CE74" s="74">
        <v>30.875</v>
      </c>
      <c r="CF74" s="74">
        <v>30.555</v>
      </c>
      <c r="CG74" s="74">
        <v>30.166</v>
      </c>
      <c r="CH74" s="10">
        <v>30.088999999999999</v>
      </c>
      <c r="CI74" s="10">
        <v>29.512</v>
      </c>
      <c r="CJ74" s="10">
        <v>28.901</v>
      </c>
      <c r="CK74" s="134">
        <f t="shared" si="31"/>
        <v>30.658875000000002</v>
      </c>
      <c r="CL74" s="141">
        <v>5.0810000000000004</v>
      </c>
      <c r="CM74" s="141">
        <v>5.1429999999999998</v>
      </c>
      <c r="CN74" s="141">
        <v>5.2080000000000002</v>
      </c>
      <c r="CO74" s="141">
        <v>5.2750000000000004</v>
      </c>
      <c r="CP74" s="141">
        <v>5.343</v>
      </c>
      <c r="CQ74" s="141">
        <v>5.4119999999999999</v>
      </c>
      <c r="CR74" s="134">
        <f t="shared" si="29"/>
        <v>5.2436666666666669</v>
      </c>
      <c r="CS74" s="141">
        <v>4.335</v>
      </c>
      <c r="CT74" s="141">
        <v>4.3040000000000003</v>
      </c>
      <c r="CU74" s="141">
        <v>4.2750000000000004</v>
      </c>
      <c r="CV74" s="141">
        <v>4.2460000000000004</v>
      </c>
      <c r="CW74" s="141">
        <v>4.2140000000000004</v>
      </c>
      <c r="CX74" s="141">
        <v>4.1779999999999999</v>
      </c>
      <c r="CY74" s="74">
        <v>4.01</v>
      </c>
      <c r="CZ74" s="74">
        <v>3.9630000000000001</v>
      </c>
      <c r="DA74" s="74">
        <v>3.9089999999999998</v>
      </c>
      <c r="DB74" s="10">
        <v>3.85</v>
      </c>
      <c r="DC74" s="10">
        <v>3.786</v>
      </c>
      <c r="DD74" s="10">
        <v>3.72</v>
      </c>
      <c r="DE74" s="134">
        <f t="shared" si="22"/>
        <v>3.9537499999999999</v>
      </c>
      <c r="DF74" s="140">
        <v>50.691853658536594</v>
      </c>
      <c r="DG74" s="143">
        <v>66.48</v>
      </c>
      <c r="DH74" s="140"/>
      <c r="DI74" s="144">
        <v>35.1</v>
      </c>
      <c r="DJ74" s="74">
        <v>20.436</v>
      </c>
      <c r="DK74" s="74">
        <v>19.841999999999999</v>
      </c>
      <c r="DL74" s="74">
        <v>19.266999999999999</v>
      </c>
      <c r="DM74" s="74">
        <v>18.704999999999998</v>
      </c>
      <c r="DN74" s="74">
        <v>18.155000000000001</v>
      </c>
      <c r="DO74" s="74">
        <v>17.613</v>
      </c>
      <c r="DP74" s="134">
        <f t="shared" si="30"/>
        <v>19.003</v>
      </c>
      <c r="DQ74" s="141">
        <v>10.573</v>
      </c>
      <c r="DR74" s="141">
        <v>10.336</v>
      </c>
      <c r="DS74" s="141">
        <v>10.096</v>
      </c>
      <c r="DT74" s="141">
        <v>9.8650000000000002</v>
      </c>
      <c r="DU74" s="141">
        <v>9.6479999999999997</v>
      </c>
      <c r="DV74" s="141">
        <v>9.4459999999999997</v>
      </c>
      <c r="DW74" s="74">
        <v>9.1389999999999993</v>
      </c>
      <c r="DX74" s="74">
        <v>8.8770000000000007</v>
      </c>
      <c r="DY74" s="74">
        <v>8.6259999999999994</v>
      </c>
      <c r="DZ74" s="10">
        <v>7.8179999999999996</v>
      </c>
      <c r="EA74" s="10">
        <v>7.6159999999999997</v>
      </c>
      <c r="EB74" s="10">
        <v>7.4379999999999997</v>
      </c>
      <c r="EC74" s="134">
        <f t="shared" si="32"/>
        <v>8.5759999999999987</v>
      </c>
    </row>
    <row r="75" spans="1:133" x14ac:dyDescent="0.25">
      <c r="A75" s="74" t="s">
        <v>69</v>
      </c>
      <c r="B75" s="12">
        <v>10120</v>
      </c>
      <c r="C75" s="134">
        <v>43.48</v>
      </c>
      <c r="D75" s="135">
        <v>0.49</v>
      </c>
      <c r="E75" s="136">
        <v>0.6</v>
      </c>
      <c r="F75" s="15">
        <v>2100568</v>
      </c>
      <c r="G75" s="22">
        <f t="shared" si="23"/>
        <v>2.100568</v>
      </c>
      <c r="H75" s="137">
        <v>2636</v>
      </c>
      <c r="I75" s="138">
        <f t="shared" si="24"/>
        <v>2.6360000000000001</v>
      </c>
      <c r="J75" s="138">
        <v>4882</v>
      </c>
      <c r="K75" s="138">
        <f t="shared" si="25"/>
        <v>4.8819999999999997</v>
      </c>
      <c r="L75" s="74">
        <v>3.0312612682864</v>
      </c>
      <c r="M75" s="74">
        <v>2.9012540056224401</v>
      </c>
      <c r="N75" s="74">
        <v>2.8330412893026198</v>
      </c>
      <c r="O75" s="74">
        <v>2.8591213278165299</v>
      </c>
      <c r="P75" s="74">
        <v>3.0058213440389601</v>
      </c>
      <c r="Q75" s="74">
        <v>3.23114783763747</v>
      </c>
      <c r="R75" s="74">
        <v>3.42239837260035</v>
      </c>
      <c r="S75" s="74">
        <v>3.57901446659206</v>
      </c>
      <c r="T75" s="74">
        <v>3.78846484334596</v>
      </c>
      <c r="U75" s="74">
        <v>4.0559226610013903</v>
      </c>
      <c r="V75" s="74">
        <v>4.3259937910358097</v>
      </c>
      <c r="W75" s="74">
        <v>4.6056354896569696</v>
      </c>
      <c r="X75" s="74">
        <v>4.7803377937750602</v>
      </c>
      <c r="Y75" s="74">
        <v>4.7272207888016604</v>
      </c>
      <c r="Z75" s="74">
        <v>4.4185203131555504</v>
      </c>
      <c r="AA75" s="74">
        <v>3.9678011165436402</v>
      </c>
      <c r="AB75" s="74">
        <v>3.5012068960828899</v>
      </c>
      <c r="AC75" s="74">
        <v>3.1298284142878599</v>
      </c>
      <c r="AD75" s="74">
        <v>2.87518019349507</v>
      </c>
      <c r="AE75" s="74">
        <v>2.7718612542259802</v>
      </c>
      <c r="AF75" s="74">
        <v>2.77481906886341</v>
      </c>
      <c r="AG75" s="74">
        <v>2.79282944422871</v>
      </c>
      <c r="AH75" s="74">
        <v>2.7943494747234201</v>
      </c>
      <c r="AI75" s="74">
        <v>2.8244546665787298</v>
      </c>
      <c r="AJ75" s="74">
        <v>2.8799642530743301</v>
      </c>
      <c r="AK75" s="139">
        <f t="shared" si="26"/>
        <v>3.4350980149909311</v>
      </c>
      <c r="AL75" s="56" t="s">
        <v>69</v>
      </c>
      <c r="AM75" s="11">
        <v>2.9498349811519899</v>
      </c>
      <c r="AN75" s="74">
        <v>3.03186367777433</v>
      </c>
      <c r="AO75" s="74">
        <v>3.10716318302434</v>
      </c>
      <c r="AP75" s="74">
        <v>3.1548837833559999</v>
      </c>
      <c r="AQ75" s="74">
        <v>3.1665688925225202</v>
      </c>
      <c r="AR75" s="74">
        <v>3.1549562546090302</v>
      </c>
      <c r="AS75" s="74">
        <v>3.1367416919900299</v>
      </c>
      <c r="AT75" s="74">
        <v>3.1268298266347601</v>
      </c>
      <c r="AU75" s="74">
        <v>3.1268658227901498</v>
      </c>
      <c r="AV75" s="74">
        <v>3.1408095037843702</v>
      </c>
      <c r="AW75" s="74">
        <v>3.16184952590466</v>
      </c>
      <c r="AX75" s="74">
        <v>3.1813143412836098</v>
      </c>
      <c r="AY75" s="74">
        <v>3.2626979186523499</v>
      </c>
      <c r="AZ75" s="74">
        <v>3.25397395558142</v>
      </c>
      <c r="BA75" s="74">
        <v>3.2319926915954502</v>
      </c>
      <c r="BB75" s="10">
        <v>3.0673121862371699</v>
      </c>
      <c r="BC75" s="10">
        <v>3.0335802199686999</v>
      </c>
      <c r="BD75" s="10">
        <v>2.9993050513930499</v>
      </c>
      <c r="BE75" s="139">
        <f t="shared" si="27"/>
        <v>3.1375710898295259</v>
      </c>
      <c r="BF75" s="140">
        <v>24.425999999999998</v>
      </c>
      <c r="BG75" s="141">
        <v>48.82</v>
      </c>
      <c r="BH75" s="142">
        <v>60.6</v>
      </c>
      <c r="BI75" s="140">
        <v>42.925708770752003</v>
      </c>
      <c r="BJ75" s="141">
        <v>45.884773254394503</v>
      </c>
      <c r="BK75" s="143">
        <v>45.33</v>
      </c>
      <c r="BL75" s="140">
        <v>54.266796112060497</v>
      </c>
      <c r="BM75" s="141">
        <v>51.401256561279297</v>
      </c>
      <c r="BN75" s="217">
        <v>52.331988300307302</v>
      </c>
      <c r="BO75" s="140">
        <v>2.8074922561645499</v>
      </c>
      <c r="BP75" s="141">
        <v>2.7139720916747998</v>
      </c>
      <c r="BQ75" s="143">
        <v>2.3392720445136699</v>
      </c>
      <c r="BR75" s="141">
        <v>50.313000000000002</v>
      </c>
      <c r="BS75" s="141">
        <v>50.536000000000001</v>
      </c>
      <c r="BT75" s="141">
        <v>50.783000000000001</v>
      </c>
      <c r="BU75" s="141">
        <v>51.027999999999999</v>
      </c>
      <c r="BV75" s="141">
        <v>51.253</v>
      </c>
      <c r="BW75" s="141">
        <v>51.429000000000002</v>
      </c>
      <c r="BX75" s="134">
        <f t="shared" si="28"/>
        <v>50.890333333333331</v>
      </c>
      <c r="BY75" s="141">
        <v>44.003999999999998</v>
      </c>
      <c r="BZ75" s="141">
        <v>43.811</v>
      </c>
      <c r="CA75" s="141">
        <v>43.642000000000003</v>
      </c>
      <c r="CB75" s="141">
        <v>43.491999999999997</v>
      </c>
      <c r="CC75" s="141">
        <v>43.344999999999999</v>
      </c>
      <c r="CD75" s="141">
        <v>43.180999999999997</v>
      </c>
      <c r="CE75" s="74">
        <v>42.85</v>
      </c>
      <c r="CF75" s="74">
        <v>42.524999999999999</v>
      </c>
      <c r="CG75" s="74">
        <v>42.137999999999998</v>
      </c>
      <c r="CH75" s="10">
        <v>39.987000000000002</v>
      </c>
      <c r="CI75" s="10">
        <v>39.481999999999999</v>
      </c>
      <c r="CJ75" s="10">
        <v>38.965000000000003</v>
      </c>
      <c r="CK75" s="134">
        <f t="shared" si="31"/>
        <v>41.559125000000009</v>
      </c>
      <c r="CL75" s="141">
        <v>6.093</v>
      </c>
      <c r="CM75" s="141">
        <v>6.141</v>
      </c>
      <c r="CN75" s="141">
        <v>6.1849999999999996</v>
      </c>
      <c r="CO75" s="141">
        <v>6.226</v>
      </c>
      <c r="CP75" s="141">
        <v>6.2619999999999996</v>
      </c>
      <c r="CQ75" s="141">
        <v>6.2930000000000001</v>
      </c>
      <c r="CR75" s="134">
        <f t="shared" si="29"/>
        <v>6.2</v>
      </c>
      <c r="CS75" s="141">
        <v>5.8029999999999999</v>
      </c>
      <c r="CT75" s="141">
        <v>5.7990000000000004</v>
      </c>
      <c r="CU75" s="141">
        <v>5.798</v>
      </c>
      <c r="CV75" s="141">
        <v>5.798</v>
      </c>
      <c r="CW75" s="141">
        <v>5.7960000000000003</v>
      </c>
      <c r="CX75" s="141">
        <v>5.7889999999999997</v>
      </c>
      <c r="CY75" s="74">
        <v>5.7750000000000004</v>
      </c>
      <c r="CZ75" s="74">
        <v>5.7510000000000003</v>
      </c>
      <c r="DA75" s="74">
        <v>5.7169999999999996</v>
      </c>
      <c r="DB75" s="10">
        <v>5.4880000000000004</v>
      </c>
      <c r="DC75" s="10">
        <v>5.4249999999999998</v>
      </c>
      <c r="DD75" s="10">
        <v>5.3579999999999997</v>
      </c>
      <c r="DE75" s="134">
        <f t="shared" si="22"/>
        <v>5.6373749999999996</v>
      </c>
      <c r="DF75" s="140">
        <v>42.210365853658537</v>
      </c>
      <c r="DG75" s="143">
        <v>61.423999999999999</v>
      </c>
      <c r="DH75" s="140">
        <v>113.9</v>
      </c>
      <c r="DI75" s="144">
        <v>41.4</v>
      </c>
      <c r="DJ75" s="74">
        <v>26.18</v>
      </c>
      <c r="DK75" s="74">
        <v>25.425000000000001</v>
      </c>
      <c r="DL75" s="74">
        <v>24.672000000000001</v>
      </c>
      <c r="DM75" s="74">
        <v>23.925999999999998</v>
      </c>
      <c r="DN75" s="74">
        <v>23.196000000000002</v>
      </c>
      <c r="DO75" s="74">
        <v>22.484000000000002</v>
      </c>
      <c r="DP75" s="134">
        <f t="shared" si="30"/>
        <v>24.313833333333335</v>
      </c>
      <c r="DQ75" s="141">
        <v>10.845000000000001</v>
      </c>
      <c r="DR75" s="141">
        <v>10.647</v>
      </c>
      <c r="DS75" s="141">
        <v>10.46</v>
      </c>
      <c r="DT75" s="141">
        <v>10.284000000000001</v>
      </c>
      <c r="DU75" s="141">
        <v>10.119</v>
      </c>
      <c r="DV75" s="141">
        <v>9.9619999999999997</v>
      </c>
      <c r="DW75" s="74">
        <v>9.0120000000000005</v>
      </c>
      <c r="DX75" s="74">
        <v>8.8729999999999993</v>
      </c>
      <c r="DY75" s="74">
        <v>8.7289999999999992</v>
      </c>
      <c r="DZ75" s="10">
        <v>8.202</v>
      </c>
      <c r="EA75" s="10">
        <v>8.0630000000000006</v>
      </c>
      <c r="EB75" s="10">
        <v>7.931</v>
      </c>
      <c r="EC75" s="134">
        <f t="shared" si="32"/>
        <v>8.8613750000000007</v>
      </c>
    </row>
    <row r="76" spans="1:133" x14ac:dyDescent="0.25">
      <c r="A76" s="74" t="s">
        <v>70</v>
      </c>
      <c r="B76" s="12">
        <v>69490</v>
      </c>
      <c r="C76" s="134">
        <v>4.95</v>
      </c>
      <c r="D76" s="135">
        <v>1.58</v>
      </c>
      <c r="E76" s="136">
        <v>4.9000000000000004</v>
      </c>
      <c r="F76" s="15">
        <v>3728004</v>
      </c>
      <c r="G76" s="22">
        <f t="shared" si="23"/>
        <v>3.7280039999999999</v>
      </c>
      <c r="H76" s="137">
        <v>3829</v>
      </c>
      <c r="I76" s="138">
        <f t="shared" si="24"/>
        <v>3.8290000000000002</v>
      </c>
      <c r="J76" s="138">
        <v>3203</v>
      </c>
      <c r="K76" s="138">
        <f t="shared" si="25"/>
        <v>3.2029999999999998</v>
      </c>
      <c r="L76" s="74">
        <v>0.73801072976224602</v>
      </c>
      <c r="M76" s="74">
        <v>0.72109030212631098</v>
      </c>
      <c r="N76" s="74">
        <v>0.68162522213815702</v>
      </c>
      <c r="O76" s="74">
        <v>0.58382341021635598</v>
      </c>
      <c r="P76" s="74">
        <v>0.73630527828657999</v>
      </c>
      <c r="Q76" s="74">
        <v>0.84290050517833304</v>
      </c>
      <c r="R76" s="74">
        <v>0.82031622927504899</v>
      </c>
      <c r="S76" s="74">
        <v>0.84666649259966098</v>
      </c>
      <c r="T76" s="74">
        <v>0.87884234848676901</v>
      </c>
      <c r="U76" s="74">
        <v>0.85387967069117399</v>
      </c>
      <c r="V76" s="74">
        <v>0.87667899476912703</v>
      </c>
      <c r="W76" s="74">
        <v>0.88819252898583601</v>
      </c>
      <c r="X76" s="74">
        <v>0.82557623861112295</v>
      </c>
      <c r="Y76" s="74">
        <v>0.99012786819994303</v>
      </c>
      <c r="Z76" s="74">
        <v>0.26266431611874602</v>
      </c>
      <c r="AA76" s="74">
        <v>-2.7068389492002399E-2</v>
      </c>
      <c r="AB76" s="74">
        <v>0.70347564932020601</v>
      </c>
      <c r="AC76" s="74">
        <v>0.77451105028641598</v>
      </c>
      <c r="AD76" s="74">
        <v>0.76855845063073003</v>
      </c>
      <c r="AE76" s="74">
        <v>-1.0130347462426399</v>
      </c>
      <c r="AF76" s="74">
        <v>-2.6597090747216199</v>
      </c>
      <c r="AG76" s="74">
        <v>-2.5220318342487</v>
      </c>
      <c r="AH76" s="74">
        <v>-1.8475114732108699</v>
      </c>
      <c r="AI76" s="74">
        <v>-0.98238934411183398</v>
      </c>
      <c r="AJ76" s="74">
        <v>-0.77854483943984898</v>
      </c>
      <c r="AK76" s="139">
        <f t="shared" si="26"/>
        <v>0.15851822336860985</v>
      </c>
      <c r="AL76" s="56" t="s">
        <v>70</v>
      </c>
      <c r="AM76" s="11">
        <v>-0.77107294601559695</v>
      </c>
      <c r="AN76" s="74">
        <v>-0.72461616138220497</v>
      </c>
      <c r="AO76" s="74">
        <v>-0.67250979723965099</v>
      </c>
      <c r="AP76" s="74">
        <v>-0.647027896537131</v>
      </c>
      <c r="AQ76" s="74">
        <v>-0.24516618811645299</v>
      </c>
      <c r="AR76" s="74">
        <v>0.99313004477382905</v>
      </c>
      <c r="AS76" s="74">
        <v>0.835678539606174</v>
      </c>
      <c r="AT76" s="74">
        <v>-0.21851961713707299</v>
      </c>
      <c r="AU76" s="74">
        <v>-0.104876779408427</v>
      </c>
      <c r="AV76" s="74">
        <v>0.61628221024697105</v>
      </c>
      <c r="AW76" s="74">
        <v>0.945436151990522</v>
      </c>
      <c r="AX76" s="74">
        <v>0.68485753681692696</v>
      </c>
      <c r="AY76" s="74">
        <v>0.163805676221493</v>
      </c>
      <c r="AZ76" s="74">
        <v>-7.7969239517261396E-2</v>
      </c>
      <c r="BA76" s="74">
        <v>0.37591938656063201</v>
      </c>
      <c r="BB76" s="10">
        <v>0.15748140517600701</v>
      </c>
      <c r="BC76" s="10">
        <v>5.9816599104739403E-2</v>
      </c>
      <c r="BD76" s="10">
        <v>1.33860746662629E-2</v>
      </c>
      <c r="BE76" s="139">
        <f t="shared" si="27"/>
        <v>0.12677105563678567</v>
      </c>
      <c r="BF76" s="140">
        <v>50.344000000000001</v>
      </c>
      <c r="BG76" s="141">
        <v>52.637999999999998</v>
      </c>
      <c r="BH76" s="142">
        <v>58.23</v>
      </c>
      <c r="BI76" s="140">
        <v>28.404701232910199</v>
      </c>
      <c r="BJ76" s="141">
        <v>21.913820266723601</v>
      </c>
      <c r="BK76" s="143">
        <v>19.18</v>
      </c>
      <c r="BL76" s="140">
        <v>63.110549926757798</v>
      </c>
      <c r="BM76" s="141">
        <v>65.580039978027301</v>
      </c>
      <c r="BN76" s="217">
        <v>65.953470561936498</v>
      </c>
      <c r="BO76" s="140">
        <v>8.4847497940063494</v>
      </c>
      <c r="BP76" s="141">
        <v>12.506136894226101</v>
      </c>
      <c r="BQ76" s="143">
        <v>14.863878656288801</v>
      </c>
      <c r="BR76" s="141">
        <v>19.076000000000001</v>
      </c>
      <c r="BS76" s="141">
        <v>19.068000000000001</v>
      </c>
      <c r="BT76" s="141">
        <v>19.123000000000001</v>
      </c>
      <c r="BU76" s="141">
        <v>19.170000000000002</v>
      </c>
      <c r="BV76" s="141">
        <v>19.175999999999998</v>
      </c>
      <c r="BW76" s="141">
        <v>19.128</v>
      </c>
      <c r="BX76" s="134">
        <f t="shared" si="28"/>
        <v>19.123500000000003</v>
      </c>
      <c r="BY76" s="141">
        <v>13.173</v>
      </c>
      <c r="BZ76" s="141">
        <v>13.478</v>
      </c>
      <c r="CA76" s="141">
        <v>13.699</v>
      </c>
      <c r="CB76" s="141">
        <v>13.814</v>
      </c>
      <c r="CC76" s="141">
        <v>13.815</v>
      </c>
      <c r="CD76" s="141">
        <v>13.712999999999999</v>
      </c>
      <c r="CE76" s="74">
        <v>13.835000000000001</v>
      </c>
      <c r="CF76" s="74">
        <v>13.693</v>
      </c>
      <c r="CG76" s="74">
        <v>13.532</v>
      </c>
      <c r="CH76" s="10">
        <v>13.795</v>
      </c>
      <c r="CI76" s="10">
        <v>13.499000000000001</v>
      </c>
      <c r="CJ76" s="10">
        <v>13.18</v>
      </c>
      <c r="CK76" s="134">
        <f t="shared" si="31"/>
        <v>13.632749999999998</v>
      </c>
      <c r="CL76" s="141">
        <v>2.5950000000000002</v>
      </c>
      <c r="CM76" s="141">
        <v>2.5880000000000001</v>
      </c>
      <c r="CN76" s="141">
        <v>2.5790000000000002</v>
      </c>
      <c r="CO76" s="141">
        <v>2.5630000000000002</v>
      </c>
      <c r="CP76" s="141">
        <v>2.5369999999999999</v>
      </c>
      <c r="CQ76" s="141">
        <v>2.5019999999999998</v>
      </c>
      <c r="CR76" s="134">
        <f t="shared" si="29"/>
        <v>2.5606666666666666</v>
      </c>
      <c r="CS76" s="141">
        <v>1.7190000000000001</v>
      </c>
      <c r="CT76" s="141">
        <v>1.758</v>
      </c>
      <c r="CU76" s="141">
        <v>1.788</v>
      </c>
      <c r="CV76" s="141">
        <v>1.8089999999999999</v>
      </c>
      <c r="CW76" s="141">
        <v>1.82</v>
      </c>
      <c r="CX76" s="141">
        <v>1.8220000000000001</v>
      </c>
      <c r="CY76" s="74">
        <v>1.82</v>
      </c>
      <c r="CZ76" s="74">
        <v>1.8169999999999999</v>
      </c>
      <c r="DA76" s="74">
        <v>1.8160000000000001</v>
      </c>
      <c r="DB76" s="10">
        <v>2.0030000000000001</v>
      </c>
      <c r="DC76" s="10">
        <v>1.996</v>
      </c>
      <c r="DD76" s="10">
        <v>1.986</v>
      </c>
      <c r="DE76" s="134">
        <f t="shared" si="22"/>
        <v>1.8850000000000002</v>
      </c>
      <c r="DF76" s="140">
        <v>68.694560975609761</v>
      </c>
      <c r="DG76" s="143">
        <v>73.436000000000007</v>
      </c>
      <c r="DH76" s="140"/>
      <c r="DI76" s="144">
        <v>9.6999999999999993</v>
      </c>
      <c r="DJ76" s="74">
        <v>9.9969999999999999</v>
      </c>
      <c r="DK76" s="74">
        <v>9.8409999999999993</v>
      </c>
      <c r="DL76" s="74">
        <v>9.6959999999999997</v>
      </c>
      <c r="DM76" s="74">
        <v>9.5540000000000003</v>
      </c>
      <c r="DN76" s="74">
        <v>9.4160000000000004</v>
      </c>
      <c r="DO76" s="74">
        <v>9.2919999999999998</v>
      </c>
      <c r="DP76" s="134">
        <f t="shared" si="30"/>
        <v>9.6326666666666672</v>
      </c>
      <c r="DQ76" s="141">
        <v>10.667999999999999</v>
      </c>
      <c r="DR76" s="141">
        <v>10.827999999999999</v>
      </c>
      <c r="DS76" s="141">
        <v>10.981999999999999</v>
      </c>
      <c r="DT76" s="141">
        <v>11.122</v>
      </c>
      <c r="DU76" s="141">
        <v>11.247</v>
      </c>
      <c r="DV76" s="141">
        <v>11.355</v>
      </c>
      <c r="DW76" s="74">
        <v>11.427</v>
      </c>
      <c r="DX76" s="74">
        <v>11.481</v>
      </c>
      <c r="DY76" s="74">
        <v>11.516999999999999</v>
      </c>
      <c r="DZ76" s="10">
        <v>13.252000000000001</v>
      </c>
      <c r="EA76" s="10">
        <v>13.228</v>
      </c>
      <c r="EB76" s="10">
        <v>13.167999999999999</v>
      </c>
      <c r="EC76" s="134">
        <f t="shared" si="32"/>
        <v>12.084374999999998</v>
      </c>
    </row>
    <row r="77" spans="1:133" x14ac:dyDescent="0.25">
      <c r="A77" s="74" t="s">
        <v>71</v>
      </c>
      <c r="B77" s="12">
        <v>349360</v>
      </c>
      <c r="C77" s="134">
        <v>33.67</v>
      </c>
      <c r="D77" s="135">
        <v>0.56999999999999995</v>
      </c>
      <c r="E77" s="136">
        <v>78.7</v>
      </c>
      <c r="F77" s="15">
        <v>82685827</v>
      </c>
      <c r="G77" s="22">
        <f t="shared" si="23"/>
        <v>82.685827000000003</v>
      </c>
      <c r="H77" s="137">
        <v>82455</v>
      </c>
      <c r="I77" s="138">
        <f t="shared" si="24"/>
        <v>82.454999999999998</v>
      </c>
      <c r="J77" s="138">
        <v>76474</v>
      </c>
      <c r="K77" s="138">
        <f t="shared" si="25"/>
        <v>76.474000000000004</v>
      </c>
      <c r="L77" s="74">
        <v>-0.37284635936089899</v>
      </c>
      <c r="M77" s="74">
        <v>-0.42876687496025501</v>
      </c>
      <c r="N77" s="74">
        <v>-0.22637666251871899</v>
      </c>
      <c r="O77" s="74">
        <v>-8.7031415353785196E-2</v>
      </c>
      <c r="P77" s="74">
        <v>4.4207406298957197E-2</v>
      </c>
      <c r="Q77" s="74">
        <v>0.20743040618511499</v>
      </c>
      <c r="R77" s="74">
        <v>0.15230848935972299</v>
      </c>
      <c r="S77" s="74">
        <v>-9.5113436547774197E-2</v>
      </c>
      <c r="T77" s="74">
        <v>-0.26215257230517103</v>
      </c>
      <c r="U77" s="74">
        <v>-0.345666402296961</v>
      </c>
      <c r="V77" s="74">
        <v>-0.22348990158236101</v>
      </c>
      <c r="W77" s="74">
        <v>4.5768063973653898E-2</v>
      </c>
      <c r="X77" s="74">
        <v>0.15361757528618999</v>
      </c>
      <c r="Y77" s="74">
        <v>0.39067896024203802</v>
      </c>
      <c r="Z77" s="74">
        <v>0.773336990610757</v>
      </c>
      <c r="AA77" s="74">
        <v>0.86196944876493298</v>
      </c>
      <c r="AB77" s="74">
        <v>0.728605546561364</v>
      </c>
      <c r="AC77" s="74">
        <v>0.76034694672112701</v>
      </c>
      <c r="AD77" s="74">
        <v>0.65739121808762602</v>
      </c>
      <c r="AE77" s="74">
        <v>0.34685664863023302</v>
      </c>
      <c r="AF77" s="74">
        <v>0.29390444371669699</v>
      </c>
      <c r="AG77" s="74">
        <v>0.28947489945544802</v>
      </c>
      <c r="AH77" s="74">
        <v>0.14631328156180301</v>
      </c>
      <c r="AI77" s="74">
        <v>1.5143650855280801E-2</v>
      </c>
      <c r="AJ77" s="74">
        <v>6.4634577905237203E-2</v>
      </c>
      <c r="AK77" s="139">
        <f t="shared" si="26"/>
        <v>0.15562179717161034</v>
      </c>
      <c r="AL77" s="56" t="s">
        <v>71</v>
      </c>
      <c r="AM77" s="11">
        <v>0.135431600393084</v>
      </c>
      <c r="AN77" s="74">
        <v>0.16822536133733501</v>
      </c>
      <c r="AO77" s="74">
        <v>0.16812831940693099</v>
      </c>
      <c r="AP77" s="74">
        <v>5.5363303587324102E-2</v>
      </c>
      <c r="AQ77" s="74">
        <v>-2.1709727650009E-2</v>
      </c>
      <c r="AR77" s="74">
        <v>-5.6778261835203098E-2</v>
      </c>
      <c r="AS77" s="74">
        <v>-0.11279749764493099</v>
      </c>
      <c r="AT77" s="74">
        <v>-0.133718572600486</v>
      </c>
      <c r="AU77" s="74">
        <v>-0.190142844695674</v>
      </c>
      <c r="AV77" s="74">
        <v>-0.25338341016340199</v>
      </c>
      <c r="AW77" s="74">
        <v>-0.153198446937304</v>
      </c>
      <c r="AX77" s="74">
        <v>2.5362128020806399E-2</v>
      </c>
      <c r="AY77" s="74">
        <v>-1.6913489562108099</v>
      </c>
      <c r="AZ77" s="74">
        <v>0.27290021468153802</v>
      </c>
      <c r="BA77" s="74">
        <v>0.30197792336911899</v>
      </c>
      <c r="BB77" s="10">
        <v>0.86570264395025098</v>
      </c>
      <c r="BC77" s="10">
        <v>0.80721853857387105</v>
      </c>
      <c r="BD77" s="10">
        <v>0.40859150933218902</v>
      </c>
      <c r="BE77" s="139">
        <f t="shared" si="27"/>
        <v>2.7081895560090916E-2</v>
      </c>
      <c r="BF77" s="140">
        <v>72.56</v>
      </c>
      <c r="BG77" s="141">
        <v>73.066999999999993</v>
      </c>
      <c r="BH77" s="142">
        <v>77.260000000000005</v>
      </c>
      <c r="BI77" s="140">
        <v>21.626182556152301</v>
      </c>
      <c r="BJ77" s="141">
        <v>15.6093807220459</v>
      </c>
      <c r="BK77" s="143">
        <v>13.07</v>
      </c>
      <c r="BL77" s="140">
        <v>63.605129241943402</v>
      </c>
      <c r="BM77" s="141">
        <v>68.056991577148395</v>
      </c>
      <c r="BN77" s="217">
        <v>65.471832261363105</v>
      </c>
      <c r="BO77" s="140">
        <v>14.7686862945557</v>
      </c>
      <c r="BP77" s="141">
        <v>16.333625793456999</v>
      </c>
      <c r="BQ77" s="143">
        <v>21.4532222821712</v>
      </c>
      <c r="BR77" s="141">
        <v>13.4</v>
      </c>
      <c r="BS77" s="141">
        <v>12.9</v>
      </c>
      <c r="BT77" s="141">
        <v>11.5</v>
      </c>
      <c r="BU77" s="141">
        <v>10.3</v>
      </c>
      <c r="BV77" s="141">
        <v>10.199999999999999</v>
      </c>
      <c r="BW77" s="141">
        <v>9.9</v>
      </c>
      <c r="BX77" s="134">
        <f t="shared" si="28"/>
        <v>11.366666666666667</v>
      </c>
      <c r="BY77" s="141">
        <v>8.1999999999999993</v>
      </c>
      <c r="BZ77" s="141">
        <v>8.3000000000000007</v>
      </c>
      <c r="CA77" s="141">
        <v>8.3000000000000007</v>
      </c>
      <c r="CB77" s="141">
        <v>8.1</v>
      </c>
      <c r="CC77" s="141">
        <v>8.3000000000000007</v>
      </c>
      <c r="CD77" s="141">
        <v>8.1</v>
      </c>
      <c r="CE77" s="74">
        <v>8.4</v>
      </c>
      <c r="CF77" s="74">
        <v>8.3000000000000007</v>
      </c>
      <c r="CG77" s="74">
        <v>8.6</v>
      </c>
      <c r="CH77" s="10">
        <v>9</v>
      </c>
      <c r="CI77" s="10">
        <v>9.6</v>
      </c>
      <c r="CJ77" s="10">
        <v>9.5</v>
      </c>
      <c r="CK77" s="134">
        <f t="shared" si="31"/>
        <v>8.7249999999999996</v>
      </c>
      <c r="CL77" s="141">
        <v>2.0299999999999998</v>
      </c>
      <c r="CM77" s="141">
        <v>1.92</v>
      </c>
      <c r="CN77" s="141">
        <v>1.71</v>
      </c>
      <c r="CO77" s="141">
        <v>1.54</v>
      </c>
      <c r="CP77" s="141">
        <v>1.51</v>
      </c>
      <c r="CQ77" s="141">
        <v>1.45</v>
      </c>
      <c r="CR77" s="134">
        <f t="shared" si="29"/>
        <v>1.6933333333333334</v>
      </c>
      <c r="CS77" s="141">
        <v>1.33</v>
      </c>
      <c r="CT77" s="141">
        <v>1.37</v>
      </c>
      <c r="CU77" s="141">
        <v>1.38</v>
      </c>
      <c r="CV77" s="141">
        <v>1.36</v>
      </c>
      <c r="CW77" s="141">
        <v>1.39</v>
      </c>
      <c r="CX77" s="141">
        <v>1.36</v>
      </c>
      <c r="CY77" s="74">
        <v>1.38</v>
      </c>
      <c r="CZ77" s="74">
        <v>1.39</v>
      </c>
      <c r="DA77" s="74">
        <v>1.39</v>
      </c>
      <c r="DB77" s="10">
        <v>1.5</v>
      </c>
      <c r="DC77" s="10">
        <v>1.59</v>
      </c>
      <c r="DD77" s="10">
        <v>1.57</v>
      </c>
      <c r="DE77" s="134">
        <f t="shared" si="22"/>
        <v>1.44625</v>
      </c>
      <c r="DF77" s="140">
        <v>71.401731707317097</v>
      </c>
      <c r="DG77" s="143">
        <v>80.990243902439005</v>
      </c>
      <c r="DH77" s="140">
        <v>17.7</v>
      </c>
      <c r="DI77" s="144">
        <v>3.1</v>
      </c>
      <c r="DJ77" s="74">
        <v>12.5</v>
      </c>
      <c r="DK77" s="74">
        <v>12.3</v>
      </c>
      <c r="DL77" s="74">
        <v>12.3</v>
      </c>
      <c r="DM77" s="74">
        <v>12.2</v>
      </c>
      <c r="DN77" s="74">
        <v>12.1</v>
      </c>
      <c r="DO77" s="74">
        <v>12.6</v>
      </c>
      <c r="DP77" s="134">
        <f t="shared" si="30"/>
        <v>12.333333333333334</v>
      </c>
      <c r="DQ77" s="141">
        <v>10</v>
      </c>
      <c r="DR77" s="141">
        <v>10.1</v>
      </c>
      <c r="DS77" s="141">
        <v>10.3</v>
      </c>
      <c r="DT77" s="141">
        <v>10.4</v>
      </c>
      <c r="DU77" s="141">
        <v>10.5</v>
      </c>
      <c r="DV77" s="141">
        <v>10.4</v>
      </c>
      <c r="DW77" s="74">
        <v>10.8</v>
      </c>
      <c r="DX77" s="74">
        <v>10.9</v>
      </c>
      <c r="DY77" s="74">
        <v>10.8</v>
      </c>
      <c r="DZ77" s="10">
        <v>11.3</v>
      </c>
      <c r="EA77" s="10">
        <v>11.1</v>
      </c>
      <c r="EB77" s="10">
        <v>11.3</v>
      </c>
      <c r="EC77" s="134">
        <f t="shared" si="32"/>
        <v>10.887499999999999</v>
      </c>
    </row>
    <row r="78" spans="1:133" x14ac:dyDescent="0.25">
      <c r="A78" s="74" t="s">
        <v>72</v>
      </c>
      <c r="B78" s="12">
        <v>227540</v>
      </c>
      <c r="C78" s="134">
        <v>20.66</v>
      </c>
      <c r="D78" s="135">
        <v>11.87</v>
      </c>
      <c r="E78" s="136">
        <v>10.199999999999999</v>
      </c>
      <c r="F78" s="15">
        <v>28833629</v>
      </c>
      <c r="G78" s="22">
        <f t="shared" si="23"/>
        <v>28.833628999999998</v>
      </c>
      <c r="H78" s="137">
        <v>33970</v>
      </c>
      <c r="I78" s="138">
        <f t="shared" si="24"/>
        <v>33.97</v>
      </c>
      <c r="J78" s="138">
        <v>52016</v>
      </c>
      <c r="K78" s="138">
        <f t="shared" si="25"/>
        <v>52.015999999999998</v>
      </c>
      <c r="L78" s="74">
        <v>2.3376213914416799</v>
      </c>
      <c r="M78" s="74">
        <v>1.9350730372309</v>
      </c>
      <c r="N78" s="74">
        <v>1.6470590412752699</v>
      </c>
      <c r="O78" s="74">
        <v>1.6028821457969999</v>
      </c>
      <c r="P78" s="74">
        <v>1.8783063141193499</v>
      </c>
      <c r="Q78" s="74">
        <v>2.3538756116871999</v>
      </c>
      <c r="R78" s="74">
        <v>2.8799977989342</v>
      </c>
      <c r="S78" s="74">
        <v>3.2785174781444502</v>
      </c>
      <c r="T78" s="74">
        <v>3.4818057079119602</v>
      </c>
      <c r="U78" s="74">
        <v>3.4378037244198199</v>
      </c>
      <c r="V78" s="74">
        <v>3.2372237051113699</v>
      </c>
      <c r="W78" s="74">
        <v>3.00337392972166</v>
      </c>
      <c r="X78" s="74">
        <v>2.83165296206269</v>
      </c>
      <c r="Y78" s="74">
        <v>2.72330953227035</v>
      </c>
      <c r="Z78" s="74">
        <v>2.7049474147753698</v>
      </c>
      <c r="AA78" s="74">
        <v>2.7421240418497401</v>
      </c>
      <c r="AB78" s="74">
        <v>2.7931415880441</v>
      </c>
      <c r="AC78" s="74">
        <v>2.8095935543766801</v>
      </c>
      <c r="AD78" s="74">
        <v>2.7763697623183101</v>
      </c>
      <c r="AE78" s="74">
        <v>2.6795979299285402</v>
      </c>
      <c r="AF78" s="74">
        <v>2.54784417152247</v>
      </c>
      <c r="AG78" s="74">
        <v>2.4063882853140801</v>
      </c>
      <c r="AH78" s="74">
        <v>2.29910788978873</v>
      </c>
      <c r="AI78" s="74">
        <v>2.2533284286260198</v>
      </c>
      <c r="AJ78" s="74">
        <v>2.28585581379581</v>
      </c>
      <c r="AK78" s="139">
        <f t="shared" si="26"/>
        <v>2.5970720504187104</v>
      </c>
      <c r="AL78" s="56" t="s">
        <v>72</v>
      </c>
      <c r="AM78" s="11">
        <v>2.3690431493639799</v>
      </c>
      <c r="AN78" s="74">
        <v>2.4575074071341398</v>
      </c>
      <c r="AO78" s="74">
        <v>2.5227478937522498</v>
      </c>
      <c r="AP78" s="74">
        <v>2.5713803984037802</v>
      </c>
      <c r="AQ78" s="74">
        <v>2.59549978103888</v>
      </c>
      <c r="AR78" s="74">
        <v>2.59856342126516</v>
      </c>
      <c r="AS78" s="74">
        <v>2.60213810822659</v>
      </c>
      <c r="AT78" s="74">
        <v>2.5989109556808199</v>
      </c>
      <c r="AU78" s="74">
        <v>2.5616379532206701</v>
      </c>
      <c r="AV78" s="74">
        <v>2.4846287945049998</v>
      </c>
      <c r="AW78" s="74">
        <v>2.3830748996165001</v>
      </c>
      <c r="AX78" s="74">
        <v>2.2729748252832098</v>
      </c>
      <c r="AY78" s="74">
        <v>2.44127262672884</v>
      </c>
      <c r="AZ78" s="74">
        <v>2.3976357334455201</v>
      </c>
      <c r="BA78" s="74">
        <v>2.3500756611456799</v>
      </c>
      <c r="BB78" s="10">
        <v>2.2743803107310199</v>
      </c>
      <c r="BC78" s="10">
        <v>2.2367379649860601</v>
      </c>
      <c r="BD78" s="10">
        <v>2.1981848504111698</v>
      </c>
      <c r="BE78" s="139">
        <f t="shared" si="27"/>
        <v>2.4439618579750171</v>
      </c>
      <c r="BF78" s="140">
        <v>30.058</v>
      </c>
      <c r="BG78" s="141">
        <v>43.954000000000001</v>
      </c>
      <c r="BH78" s="142">
        <v>55.41</v>
      </c>
      <c r="BI78" s="140">
        <v>46.065761566162102</v>
      </c>
      <c r="BJ78" s="141">
        <v>41.4270629882813</v>
      </c>
      <c r="BK78" s="143">
        <v>38.520000000000003</v>
      </c>
      <c r="BL78" s="140">
        <v>51.396053314208999</v>
      </c>
      <c r="BM78" s="141">
        <v>55.553802490234403</v>
      </c>
      <c r="BN78" s="217">
        <v>58.093440128538802</v>
      </c>
      <c r="BO78" s="140">
        <v>2.5381839275360099</v>
      </c>
      <c r="BP78" s="141">
        <v>3.0191340446472199</v>
      </c>
      <c r="BQ78" s="143">
        <v>3.38451327094484</v>
      </c>
      <c r="BR78" s="141">
        <v>46.7</v>
      </c>
      <c r="BS78" s="141">
        <v>46.402999999999999</v>
      </c>
      <c r="BT78" s="141">
        <v>46.073</v>
      </c>
      <c r="BU78" s="141">
        <v>45.72</v>
      </c>
      <c r="BV78" s="141">
        <v>45.353000000000002</v>
      </c>
      <c r="BW78" s="141">
        <v>44.981999999999999</v>
      </c>
      <c r="BX78" s="134">
        <f t="shared" si="28"/>
        <v>45.871833333333335</v>
      </c>
      <c r="BY78" s="141">
        <v>33.569000000000003</v>
      </c>
      <c r="BZ78" s="141">
        <v>33.28</v>
      </c>
      <c r="CA78" s="141">
        <v>32.957000000000001</v>
      </c>
      <c r="CB78" s="141">
        <v>32.601999999999997</v>
      </c>
      <c r="CC78" s="141">
        <v>32.213000000000001</v>
      </c>
      <c r="CD78" s="141">
        <v>31.792000000000002</v>
      </c>
      <c r="CE78" s="74">
        <v>33.405000000000001</v>
      </c>
      <c r="CF78" s="74">
        <v>33.131</v>
      </c>
      <c r="CG78" s="74">
        <v>32.747</v>
      </c>
      <c r="CH78" s="10">
        <v>31.556999999999999</v>
      </c>
      <c r="CI78" s="10">
        <v>31.047000000000001</v>
      </c>
      <c r="CJ78" s="10">
        <v>30.52</v>
      </c>
      <c r="CK78" s="134">
        <f t="shared" si="31"/>
        <v>32.051499999999997</v>
      </c>
      <c r="CL78" s="141">
        <v>6.95</v>
      </c>
      <c r="CM78" s="141">
        <v>6.9359999999999999</v>
      </c>
      <c r="CN78" s="141">
        <v>6.915</v>
      </c>
      <c r="CO78" s="141">
        <v>6.8879999999999999</v>
      </c>
      <c r="CP78" s="141">
        <v>6.8550000000000004</v>
      </c>
      <c r="CQ78" s="141">
        <v>6.8150000000000004</v>
      </c>
      <c r="CR78" s="134">
        <f t="shared" si="29"/>
        <v>6.8931666666666658</v>
      </c>
      <c r="CS78" s="141">
        <v>4.3259999999999996</v>
      </c>
      <c r="CT78" s="141">
        <v>4.2569999999999997</v>
      </c>
      <c r="CU78" s="141">
        <v>4.1879999999999997</v>
      </c>
      <c r="CV78" s="141">
        <v>4.1189999999999998</v>
      </c>
      <c r="CW78" s="141">
        <v>4.0519999999999996</v>
      </c>
      <c r="CX78" s="141">
        <v>3.9849999999999999</v>
      </c>
      <c r="CY78" s="74">
        <v>4.2380000000000004</v>
      </c>
      <c r="CZ78" s="74">
        <v>4.2089999999999996</v>
      </c>
      <c r="DA78" s="74">
        <v>4.1680000000000001</v>
      </c>
      <c r="DB78" s="10">
        <v>4.0419999999999998</v>
      </c>
      <c r="DC78" s="10">
        <v>3.984</v>
      </c>
      <c r="DD78" s="10">
        <v>3.9260000000000002</v>
      </c>
      <c r="DE78" s="134">
        <f t="shared" si="22"/>
        <v>4.0754999999999999</v>
      </c>
      <c r="DF78" s="140">
        <v>50.813951219512198</v>
      </c>
      <c r="DG78" s="143">
        <v>63.033000000000001</v>
      </c>
      <c r="DH78" s="140">
        <v>111.2</v>
      </c>
      <c r="DI78" s="144">
        <v>35.700000000000003</v>
      </c>
      <c r="DJ78" s="74">
        <v>16.074000000000002</v>
      </c>
      <c r="DK78" s="74">
        <v>15.847</v>
      </c>
      <c r="DL78" s="74">
        <v>15.614000000000001</v>
      </c>
      <c r="DM78" s="74">
        <v>15.375999999999999</v>
      </c>
      <c r="DN78" s="74">
        <v>15.134</v>
      </c>
      <c r="DO78" s="74">
        <v>14.89</v>
      </c>
      <c r="DP78" s="134">
        <f t="shared" si="30"/>
        <v>15.489166666666664</v>
      </c>
      <c r="DQ78" s="141">
        <v>9.8840000000000003</v>
      </c>
      <c r="DR78" s="141">
        <v>9.7070000000000007</v>
      </c>
      <c r="DS78" s="141">
        <v>9.548</v>
      </c>
      <c r="DT78" s="141">
        <v>9.4109999999999996</v>
      </c>
      <c r="DU78" s="141">
        <v>9.2970000000000006</v>
      </c>
      <c r="DV78" s="141">
        <v>9.1959999999999997</v>
      </c>
      <c r="DW78" s="74">
        <v>9.1679999999999993</v>
      </c>
      <c r="DX78" s="74">
        <v>9.0640000000000001</v>
      </c>
      <c r="DY78" s="74">
        <v>8.9480000000000004</v>
      </c>
      <c r="DZ78" s="10">
        <v>8.3140000000000001</v>
      </c>
      <c r="EA78" s="10">
        <v>8.1460000000000008</v>
      </c>
      <c r="EB78" s="10">
        <v>7.9850000000000003</v>
      </c>
      <c r="EC78" s="134">
        <f t="shared" si="32"/>
        <v>8.7647500000000012</v>
      </c>
    </row>
    <row r="79" spans="1:133" x14ac:dyDescent="0.25">
      <c r="A79" s="74" t="s">
        <v>73</v>
      </c>
      <c r="B79" s="12">
        <v>128900</v>
      </c>
      <c r="C79" s="134">
        <v>16.600000000000001</v>
      </c>
      <c r="D79" s="135">
        <v>8.64</v>
      </c>
      <c r="E79" s="136">
        <v>9</v>
      </c>
      <c r="F79" s="15">
        <v>10753531</v>
      </c>
      <c r="G79" s="22">
        <f t="shared" si="23"/>
        <v>10.753531000000001</v>
      </c>
      <c r="H79" s="137">
        <v>10945</v>
      </c>
      <c r="I79" s="138">
        <f t="shared" si="24"/>
        <v>10.945</v>
      </c>
      <c r="J79" s="138">
        <v>9536</v>
      </c>
      <c r="K79" s="138">
        <f t="shared" si="25"/>
        <v>9.5359999999999996</v>
      </c>
      <c r="L79" s="74">
        <v>0.93866035361125699</v>
      </c>
      <c r="M79" s="74">
        <v>1.5532135629486501</v>
      </c>
      <c r="N79" s="74">
        <v>1.30110948889596</v>
      </c>
      <c r="O79" s="74">
        <v>1.2966043585136</v>
      </c>
      <c r="P79" s="74">
        <v>1.2466980667416701</v>
      </c>
      <c r="Q79" s="74">
        <v>0.98222001605906994</v>
      </c>
      <c r="R79" s="74">
        <v>0.89661606287149698</v>
      </c>
      <c r="S79" s="74">
        <v>0.616462040117845</v>
      </c>
      <c r="T79" s="74">
        <v>0.581724932326243</v>
      </c>
      <c r="U79" s="74">
        <v>0.49815657620002601</v>
      </c>
      <c r="V79" s="74">
        <v>0.38828897916594102</v>
      </c>
      <c r="W79" s="74">
        <v>0.33075907350469502</v>
      </c>
      <c r="X79" s="74">
        <v>0.33435849442930499</v>
      </c>
      <c r="Y79" s="74">
        <v>0.36319798730508801</v>
      </c>
      <c r="Z79" s="74">
        <v>0.52185098008620001</v>
      </c>
      <c r="AA79" s="74">
        <v>0.66583934946498002</v>
      </c>
      <c r="AB79" s="74">
        <v>0.97378965193108602</v>
      </c>
      <c r="AC79" s="74">
        <v>1.10127293560156</v>
      </c>
      <c r="AD79" s="74">
        <v>0.91827082512601699</v>
      </c>
      <c r="AE79" s="74">
        <v>0.832668775675109</v>
      </c>
      <c r="AF79" s="74">
        <v>0.76791227775529203</v>
      </c>
      <c r="AG79" s="74">
        <v>0.70080448710961796</v>
      </c>
      <c r="AH79" s="74">
        <v>0.62675446911481203</v>
      </c>
      <c r="AI79" s="74">
        <v>0.54023510921057405</v>
      </c>
      <c r="AJ79" s="74">
        <v>0.43927859615106801</v>
      </c>
      <c r="AK79" s="139">
        <f t="shared" si="26"/>
        <v>0.77666989799668651</v>
      </c>
      <c r="AL79" s="56" t="s">
        <v>73</v>
      </c>
      <c r="AM79" s="11">
        <v>0.32020119778099398</v>
      </c>
      <c r="AN79" s="74">
        <v>0.29701716670449502</v>
      </c>
      <c r="AO79" s="74">
        <v>0.34266472275888599</v>
      </c>
      <c r="AP79" s="74">
        <v>0.32684511264039801</v>
      </c>
      <c r="AQ79" s="74">
        <v>0.34581540687719697</v>
      </c>
      <c r="AR79" s="74">
        <v>0.38134700052651099</v>
      </c>
      <c r="AS79" s="74">
        <v>0.39991200330346099</v>
      </c>
      <c r="AT79" s="74">
        <v>0.39660369597315298</v>
      </c>
      <c r="AU79" s="74">
        <v>0.39528613778551203</v>
      </c>
      <c r="AV79" s="74">
        <v>0.40556268786878402</v>
      </c>
      <c r="AW79" s="74">
        <v>0.219050225210255</v>
      </c>
      <c r="AX79" s="74">
        <v>-6.6579742136773104E-2</v>
      </c>
      <c r="AY79" s="74">
        <v>-0.27405510422754997</v>
      </c>
      <c r="AZ79" s="74">
        <v>-0.58970384703432599</v>
      </c>
      <c r="BA79" s="74">
        <v>-0.63505405466869502</v>
      </c>
      <c r="BB79" s="10">
        <v>-0.65886136087833902</v>
      </c>
      <c r="BC79" s="10">
        <v>-0.41591302827712201</v>
      </c>
      <c r="BD79" s="10">
        <v>-0.20845821817941501</v>
      </c>
      <c r="BE79" s="139">
        <f t="shared" si="27"/>
        <v>3.8910517896848934E-2</v>
      </c>
      <c r="BF79" s="140">
        <v>55.307000000000002</v>
      </c>
      <c r="BG79" s="141">
        <v>59.735999999999997</v>
      </c>
      <c r="BH79" s="142">
        <v>78.72</v>
      </c>
      <c r="BI79" s="140">
        <v>23.881528854370099</v>
      </c>
      <c r="BJ79" s="141">
        <v>15.190650939941399</v>
      </c>
      <c r="BK79" s="143">
        <v>14.21</v>
      </c>
      <c r="BL79" s="140">
        <v>63.885135650634801</v>
      </c>
      <c r="BM79" s="141">
        <v>67.962539672851605</v>
      </c>
      <c r="BN79" s="342">
        <v>65.389224314867306</v>
      </c>
      <c r="BO79" s="140">
        <v>12.233334541320801</v>
      </c>
      <c r="BP79" s="141">
        <v>16.846807479858398</v>
      </c>
      <c r="BQ79" s="143">
        <v>20.396239242500702</v>
      </c>
      <c r="BR79" s="141">
        <v>16.5</v>
      </c>
      <c r="BS79" s="141">
        <v>16</v>
      </c>
      <c r="BT79" s="141">
        <v>15.9</v>
      </c>
      <c r="BU79" s="141">
        <v>15.4</v>
      </c>
      <c r="BV79" s="141">
        <v>16.100000000000001</v>
      </c>
      <c r="BW79" s="141">
        <v>15.7</v>
      </c>
      <c r="BX79" s="134">
        <f t="shared" si="28"/>
        <v>15.933333333333335</v>
      </c>
      <c r="BY79" s="141">
        <v>10</v>
      </c>
      <c r="BZ79" s="141">
        <v>10</v>
      </c>
      <c r="CA79" s="141">
        <v>10.5</v>
      </c>
      <c r="CB79" s="141">
        <v>10.5</v>
      </c>
      <c r="CC79" s="141">
        <v>10.1</v>
      </c>
      <c r="CD79" s="141">
        <v>9.4</v>
      </c>
      <c r="CE79" s="74">
        <v>9.1</v>
      </c>
      <c r="CF79" s="74">
        <v>8.6</v>
      </c>
      <c r="CG79" s="74">
        <v>8.5</v>
      </c>
      <c r="CH79" s="10">
        <v>8.5</v>
      </c>
      <c r="CI79" s="10">
        <v>8.6</v>
      </c>
      <c r="CJ79" s="10">
        <v>8.1999999999999993</v>
      </c>
      <c r="CK79" s="134">
        <f t="shared" si="31"/>
        <v>8.875</v>
      </c>
      <c r="CL79" s="141">
        <v>2.3370000000000002</v>
      </c>
      <c r="CM79" s="141">
        <v>2.2949999999999999</v>
      </c>
      <c r="CN79" s="141">
        <v>2.3149999999999999</v>
      </c>
      <c r="CO79" s="141">
        <v>2.2799999999999998</v>
      </c>
      <c r="CP79" s="141">
        <v>2.39</v>
      </c>
      <c r="CQ79" s="141">
        <v>2.3650000000000002</v>
      </c>
      <c r="CR79" s="134">
        <f t="shared" si="29"/>
        <v>2.3303333333333334</v>
      </c>
      <c r="CS79" s="141">
        <v>1.4</v>
      </c>
      <c r="CT79" s="141">
        <v>1.41</v>
      </c>
      <c r="CU79" s="141">
        <v>1.51</v>
      </c>
      <c r="CV79" s="141">
        <v>1.52</v>
      </c>
      <c r="CW79" s="141">
        <v>1.51</v>
      </c>
      <c r="CX79" s="141">
        <v>1.43</v>
      </c>
      <c r="CY79" s="74">
        <v>1.35</v>
      </c>
      <c r="CZ79" s="74">
        <v>1.3</v>
      </c>
      <c r="DA79" s="74">
        <v>1.3</v>
      </c>
      <c r="DB79" s="10">
        <v>1.33</v>
      </c>
      <c r="DC79" s="10">
        <v>1.38</v>
      </c>
      <c r="DD79" s="10">
        <v>1.38</v>
      </c>
      <c r="DE79" s="134">
        <f t="shared" si="22"/>
        <v>1.3724999999999996</v>
      </c>
      <c r="DF79" s="140">
        <v>72.293707317073185</v>
      </c>
      <c r="DG79" s="143">
        <v>81.387804878048797</v>
      </c>
      <c r="DH79" s="140">
        <v>28.6</v>
      </c>
      <c r="DI79" s="144">
        <v>4.3</v>
      </c>
      <c r="DJ79" s="74">
        <v>8.4</v>
      </c>
      <c r="DK79" s="74">
        <v>8.4</v>
      </c>
      <c r="DL79" s="74">
        <v>8.6</v>
      </c>
      <c r="DM79" s="74">
        <v>8.6999999999999993</v>
      </c>
      <c r="DN79" s="74">
        <v>8.5</v>
      </c>
      <c r="DO79" s="74">
        <v>8.9</v>
      </c>
      <c r="DP79" s="134">
        <f t="shared" si="30"/>
        <v>8.5833333333333321</v>
      </c>
      <c r="DQ79" s="141">
        <v>9.5</v>
      </c>
      <c r="DR79" s="141">
        <v>9.8000000000000007</v>
      </c>
      <c r="DS79" s="141">
        <v>9.6</v>
      </c>
      <c r="DT79" s="141">
        <v>9.6</v>
      </c>
      <c r="DU79" s="141">
        <v>9.6</v>
      </c>
      <c r="DV79" s="141">
        <v>9.8000000000000007</v>
      </c>
      <c r="DW79" s="74">
        <v>10.6</v>
      </c>
      <c r="DX79" s="74">
        <v>10.199999999999999</v>
      </c>
      <c r="DY79" s="74">
        <v>10.5</v>
      </c>
      <c r="DZ79" s="10">
        <v>11.2</v>
      </c>
      <c r="EA79" s="10">
        <v>11</v>
      </c>
      <c r="EB79" s="10">
        <v>11.6</v>
      </c>
      <c r="EC79" s="134">
        <f t="shared" si="32"/>
        <v>10.5625</v>
      </c>
    </row>
    <row r="80" spans="1:133" x14ac:dyDescent="0.25">
      <c r="A80" s="74" t="s">
        <v>74</v>
      </c>
      <c r="B80" s="12">
        <v>410450</v>
      </c>
      <c r="C80" s="134">
        <v>2.1927153124619318E-3</v>
      </c>
      <c r="D80" s="135"/>
      <c r="E80" s="136"/>
      <c r="F80" s="15">
        <v>56171</v>
      </c>
      <c r="G80" s="22">
        <f t="shared" si="23"/>
        <v>5.6170999999999999E-2</v>
      </c>
      <c r="H80" s="137">
        <v>57</v>
      </c>
      <c r="I80" s="138">
        <f t="shared" si="24"/>
        <v>5.7000000000000002E-2</v>
      </c>
      <c r="J80" s="138"/>
      <c r="K80" s="138">
        <f t="shared" si="25"/>
        <v>0</v>
      </c>
      <c r="L80" s="74">
        <v>0.20181641562371999</v>
      </c>
      <c r="M80" s="74">
        <v>0.20140993717011901</v>
      </c>
      <c r="N80" s="74">
        <v>-0.60545089087062598</v>
      </c>
      <c r="O80" s="74">
        <v>-0.40568006956143199</v>
      </c>
      <c r="P80" s="74">
        <v>0.80972102326192996</v>
      </c>
      <c r="Q80" s="74">
        <v>1.2024192966801801</v>
      </c>
      <c r="R80" s="74">
        <v>1.58106060266422</v>
      </c>
      <c r="S80" s="74">
        <v>0.97561749453646596</v>
      </c>
      <c r="T80" s="74">
        <v>1.15831410896309</v>
      </c>
      <c r="U80" s="74">
        <v>1.14505067879955</v>
      </c>
      <c r="V80" s="74">
        <v>0.94429408002820903</v>
      </c>
      <c r="W80" s="74">
        <v>0.562325755436204</v>
      </c>
      <c r="X80" s="74">
        <v>1.11525319504751</v>
      </c>
      <c r="Y80" s="74">
        <v>1.2856008101534</v>
      </c>
      <c r="Z80" s="74">
        <v>0.90827145743192295</v>
      </c>
      <c r="AA80" s="74">
        <v>0.54102927282476998</v>
      </c>
      <c r="AB80" s="74">
        <v>-0.180018050414785</v>
      </c>
      <c r="AC80" s="74">
        <v>-0.36101122240997902</v>
      </c>
      <c r="AD80" s="74">
        <v>-0.18099552452394199</v>
      </c>
      <c r="AE80" s="74">
        <v>0.54200674693391104</v>
      </c>
      <c r="AF80" s="74">
        <v>0.53908486348763696</v>
      </c>
      <c r="AG80" s="74">
        <v>0.179051077378829</v>
      </c>
      <c r="AH80" s="74">
        <v>0.178731057409588</v>
      </c>
      <c r="AI80" s="74">
        <v>0.17841217935013901</v>
      </c>
      <c r="AJ80" s="74">
        <v>0</v>
      </c>
      <c r="AK80" s="139">
        <f t="shared" si="26"/>
        <v>0.50065257181602529</v>
      </c>
      <c r="AL80" s="56" t="s">
        <v>74</v>
      </c>
      <c r="AM80" s="11">
        <v>0.17809443709946901</v>
      </c>
      <c r="AN80" s="74">
        <v>0.26654835861398801</v>
      </c>
      <c r="AO80" s="74">
        <v>0.45857426832131998</v>
      </c>
      <c r="AP80" s="74">
        <v>0.27519554474986002</v>
      </c>
      <c r="AQ80" s="74">
        <v>0.25687054484442901</v>
      </c>
      <c r="AR80" s="74">
        <v>4.2162219762718903E-2</v>
      </c>
      <c r="AS80" s="74">
        <v>-0.28317918122371699</v>
      </c>
      <c r="AT80" s="74">
        <v>-0.38648584669867903</v>
      </c>
      <c r="AU80" s="74">
        <v>-0.40218687665122199</v>
      </c>
      <c r="AV80" s="74">
        <v>-8.8769740229281101E-3</v>
      </c>
      <c r="AW80" s="74">
        <v>1.02802332572502</v>
      </c>
      <c r="AX80" s="74">
        <v>0</v>
      </c>
      <c r="AY80" s="74">
        <v>-0.14072121935205001</v>
      </c>
      <c r="AZ80" s="74">
        <v>-0.57726586473527597</v>
      </c>
      <c r="BA80" s="74">
        <v>-0.33339866665889301</v>
      </c>
      <c r="BB80" s="10">
        <v>-0.32203854927534298</v>
      </c>
      <c r="BC80" s="10">
        <v>0.12822797838904701</v>
      </c>
      <c r="BD80" s="10">
        <v>-2.6700606262386701E-2</v>
      </c>
      <c r="BE80" s="139">
        <f t="shared" si="27"/>
        <v>-1.4853849690654006E-3</v>
      </c>
      <c r="BF80" s="140">
        <v>74.388999999999996</v>
      </c>
      <c r="BG80" s="141">
        <v>81.599999999999994</v>
      </c>
      <c r="BH80" s="142">
        <v>86.57</v>
      </c>
      <c r="BI80" s="140"/>
      <c r="BJ80" s="141"/>
      <c r="BK80" s="143"/>
      <c r="BL80" s="140"/>
      <c r="BM80" s="141"/>
      <c r="BN80" s="341"/>
      <c r="BO80" s="140"/>
      <c r="BP80" s="141"/>
      <c r="BQ80" s="143"/>
      <c r="BR80" s="141"/>
      <c r="BS80" s="141"/>
      <c r="BT80" s="141"/>
      <c r="BU80" s="141"/>
      <c r="BV80" s="141"/>
      <c r="BW80" s="141"/>
      <c r="BX80" s="134"/>
      <c r="BY80" s="141">
        <v>14.8</v>
      </c>
      <c r="BZ80" s="141">
        <v>15.1</v>
      </c>
      <c r="CA80" s="141">
        <v>14.8</v>
      </c>
      <c r="CB80" s="141">
        <v>15.9</v>
      </c>
      <c r="CC80" s="141">
        <v>15.3</v>
      </c>
      <c r="CD80" s="141">
        <v>14.4</v>
      </c>
      <c r="CE80" s="74">
        <v>13.9</v>
      </c>
      <c r="CF80" s="74">
        <v>14.5</v>
      </c>
      <c r="CG80" s="74">
        <v>14.3</v>
      </c>
      <c r="CH80" s="10">
        <v>15.2</v>
      </c>
      <c r="CI80" s="10">
        <v>14.8</v>
      </c>
      <c r="CJ80" s="10">
        <v>15.2</v>
      </c>
      <c r="CK80" s="134">
        <f t="shared" si="31"/>
        <v>14.700000000000001</v>
      </c>
      <c r="CL80" s="141"/>
      <c r="CM80" s="141"/>
      <c r="CN80" s="141"/>
      <c r="CO80" s="141"/>
      <c r="CP80" s="141"/>
      <c r="CQ80" s="141"/>
      <c r="CR80" s="134"/>
      <c r="CS80" s="141">
        <v>2.2599999999999998</v>
      </c>
      <c r="CT80" s="141">
        <v>2.23</v>
      </c>
      <c r="CU80" s="141">
        <v>2.2469999999999999</v>
      </c>
      <c r="CV80" s="141">
        <v>2.359</v>
      </c>
      <c r="CW80" s="141">
        <v>2.2000000000000002</v>
      </c>
      <c r="CX80" s="141">
        <v>2.1</v>
      </c>
      <c r="CY80" s="74">
        <v>2.0190000000000001</v>
      </c>
      <c r="CZ80" s="74">
        <v>2.077</v>
      </c>
      <c r="DA80" s="74">
        <v>2.0369999999999999</v>
      </c>
      <c r="DB80" s="10">
        <v>2.0099999999999998</v>
      </c>
      <c r="DC80" s="10">
        <v>2</v>
      </c>
      <c r="DD80" s="10">
        <v>2.09</v>
      </c>
      <c r="DE80" s="134">
        <f t="shared" si="22"/>
        <v>2.0666250000000002</v>
      </c>
      <c r="DF80" s="140"/>
      <c r="DG80" s="143"/>
      <c r="DH80" s="140"/>
      <c r="DI80" s="144"/>
      <c r="DJ80" s="74"/>
      <c r="DK80" s="74"/>
      <c r="DL80" s="74"/>
      <c r="DM80" s="74"/>
      <c r="DN80" s="74"/>
      <c r="DO80" s="74"/>
      <c r="DP80" s="134"/>
      <c r="DQ80" s="141">
        <v>7.7</v>
      </c>
      <c r="DR80" s="141">
        <v>8</v>
      </c>
      <c r="DS80" s="141">
        <v>7.6</v>
      </c>
      <c r="DT80" s="141">
        <v>7.9</v>
      </c>
      <c r="DU80" s="141">
        <v>8.9</v>
      </c>
      <c r="DV80" s="141">
        <v>8.3000000000000007</v>
      </c>
      <c r="DW80" s="74">
        <v>8.1</v>
      </c>
      <c r="DX80" s="74">
        <v>8</v>
      </c>
      <c r="DY80" s="74">
        <v>8.1999999999999993</v>
      </c>
      <c r="DZ80" s="10">
        <v>8.4</v>
      </c>
      <c r="EA80" s="10">
        <v>8.6999999999999993</v>
      </c>
      <c r="EB80" s="10">
        <v>8.9</v>
      </c>
      <c r="EC80" s="134">
        <f t="shared" si="32"/>
        <v>8.4375</v>
      </c>
    </row>
    <row r="81" spans="1:133" x14ac:dyDescent="0.25">
      <c r="A81" s="74" t="s">
        <v>75</v>
      </c>
      <c r="B81" s="12">
        <v>340</v>
      </c>
      <c r="C81" s="134">
        <v>8.82</v>
      </c>
      <c r="D81" s="135">
        <v>11.76</v>
      </c>
      <c r="E81" s="136">
        <v>0.1</v>
      </c>
      <c r="F81" s="15">
        <v>107825</v>
      </c>
      <c r="G81" s="22">
        <f t="shared" si="23"/>
        <v>0.107825</v>
      </c>
      <c r="H81" s="137">
        <v>111</v>
      </c>
      <c r="I81" s="138">
        <f t="shared" si="24"/>
        <v>0.111</v>
      </c>
      <c r="J81" s="138">
        <v>116</v>
      </c>
      <c r="K81" s="138">
        <f t="shared" si="25"/>
        <v>0.11600000000000001</v>
      </c>
      <c r="L81" s="74">
        <v>-0.75214250834247298</v>
      </c>
      <c r="M81" s="74">
        <v>-1.1072069953007</v>
      </c>
      <c r="N81" s="74">
        <v>-1.3743044813418701</v>
      </c>
      <c r="O81" s="74">
        <v>-1.2462715069399399</v>
      </c>
      <c r="P81" s="74">
        <v>-0.56180871813382005</v>
      </c>
      <c r="Q81" s="74">
        <v>0.48768222799814298</v>
      </c>
      <c r="R81" s="74">
        <v>1.74969242387196</v>
      </c>
      <c r="S81" s="74">
        <v>2.7399272581964702</v>
      </c>
      <c r="T81" s="74">
        <v>3.0572745849975802</v>
      </c>
      <c r="U81" s="74">
        <v>2.5296970309773599</v>
      </c>
      <c r="V81" s="74">
        <v>1.47925277469302</v>
      </c>
      <c r="W81" s="74">
        <v>0.23893679545501201</v>
      </c>
      <c r="X81" s="74">
        <v>-0.76681727139881894</v>
      </c>
      <c r="Y81" s="74">
        <v>-1.3350819241056999</v>
      </c>
      <c r="Z81" s="74">
        <v>-1.22299327708285</v>
      </c>
      <c r="AA81" s="74">
        <v>-0.60572672868200195</v>
      </c>
      <c r="AB81" s="74">
        <v>0.17536491282111399</v>
      </c>
      <c r="AC81" s="74">
        <v>0.77044211394625195</v>
      </c>
      <c r="AD81" s="74">
        <v>1.12633733467904</v>
      </c>
      <c r="AE81" s="74">
        <v>1.1137921467502001</v>
      </c>
      <c r="AF81" s="74">
        <v>0.85146966323539697</v>
      </c>
      <c r="AG81" s="74">
        <v>0.540168138425138</v>
      </c>
      <c r="AH81" s="74">
        <v>0.32587030684429202</v>
      </c>
      <c r="AI81" s="74">
        <v>0.174877901770876</v>
      </c>
      <c r="AJ81" s="74">
        <v>0.13711942881251801</v>
      </c>
      <c r="AK81" s="139">
        <f t="shared" si="26"/>
        <v>0.34102206528584789</v>
      </c>
      <c r="AL81" s="56" t="s">
        <v>75</v>
      </c>
      <c r="AM81" s="11">
        <v>0.17630174810961199</v>
      </c>
      <c r="AN81" s="74">
        <v>0.225095809869476</v>
      </c>
      <c r="AO81" s="74">
        <v>0.24516065390799299</v>
      </c>
      <c r="AP81" s="74">
        <v>0.26410015937457099</v>
      </c>
      <c r="AQ81" s="74">
        <v>0.27899190876216401</v>
      </c>
      <c r="AR81" s="74">
        <v>0.28792953950281902</v>
      </c>
      <c r="AS81" s="74">
        <v>0.29969325717472001</v>
      </c>
      <c r="AT81" s="74">
        <v>0.315210610716955</v>
      </c>
      <c r="AU81" s="74">
        <v>0.33346535782355202</v>
      </c>
      <c r="AV81" s="74">
        <v>0.34961712235696701</v>
      </c>
      <c r="AW81" s="74">
        <v>0.36464081212136801</v>
      </c>
      <c r="AX81" s="74">
        <v>0.37854453525437698</v>
      </c>
      <c r="AY81" s="74">
        <v>0.385664418442414</v>
      </c>
      <c r="AZ81" s="74">
        <v>0.403069928518479</v>
      </c>
      <c r="BA81" s="74">
        <v>0.42120005168420399</v>
      </c>
      <c r="BB81" s="10">
        <v>0.434369277078617</v>
      </c>
      <c r="BC81" s="10">
        <v>0.461381223802518</v>
      </c>
      <c r="BD81" s="10">
        <v>0.47224711502764</v>
      </c>
      <c r="BE81" s="139">
        <f t="shared" si="27"/>
        <v>0.34825775184816671</v>
      </c>
      <c r="BF81" s="140">
        <v>32.564999999999998</v>
      </c>
      <c r="BG81" s="141">
        <v>35.871000000000002</v>
      </c>
      <c r="BH81" s="142">
        <v>36.159999999999997</v>
      </c>
      <c r="BI81" s="140">
        <v>42.585964202880902</v>
      </c>
      <c r="BJ81" s="141">
        <v>35.031490325927699</v>
      </c>
      <c r="BK81" s="143">
        <v>26.34</v>
      </c>
      <c r="BL81" s="140">
        <v>51.213047027587898</v>
      </c>
      <c r="BM81" s="141">
        <v>57.200355529785199</v>
      </c>
      <c r="BN81" s="217">
        <v>66.354741479248801</v>
      </c>
      <c r="BO81" s="140">
        <v>6.20098876953125</v>
      </c>
      <c r="BP81" s="141">
        <v>7.7681560516357404</v>
      </c>
      <c r="BQ81" s="143">
        <v>7.3044284720612103</v>
      </c>
      <c r="BR81" s="141">
        <v>28.084</v>
      </c>
      <c r="BS81" s="141">
        <v>28.145</v>
      </c>
      <c r="BT81" s="141">
        <v>28.407</v>
      </c>
      <c r="BU81" s="141">
        <v>28.716000000000001</v>
      </c>
      <c r="BV81" s="141">
        <v>29.01</v>
      </c>
      <c r="BW81" s="141">
        <v>29.273</v>
      </c>
      <c r="BX81" s="134">
        <f t="shared" ref="BX81:BX107" si="33">AVERAGE(BR81:BW81)</f>
        <v>28.605833333333333</v>
      </c>
      <c r="BY81" s="141">
        <v>18.991</v>
      </c>
      <c r="BZ81" s="141">
        <v>19.137</v>
      </c>
      <c r="CA81" s="141">
        <v>19.279</v>
      </c>
      <c r="CB81" s="141">
        <v>19.391999999999999</v>
      </c>
      <c r="CC81" s="141">
        <v>19.457000000000001</v>
      </c>
      <c r="CD81" s="141">
        <v>19.463999999999999</v>
      </c>
      <c r="CE81" s="74">
        <v>19.414000000000001</v>
      </c>
      <c r="CF81" s="74">
        <v>19.334</v>
      </c>
      <c r="CG81" s="74">
        <v>19.204999999999998</v>
      </c>
      <c r="CH81" s="10">
        <v>18.951000000000001</v>
      </c>
      <c r="CI81" s="10">
        <v>18.683</v>
      </c>
      <c r="CJ81" s="10">
        <v>18.359000000000002</v>
      </c>
      <c r="CK81" s="134">
        <f t="shared" si="31"/>
        <v>19.108374999999999</v>
      </c>
      <c r="CL81" s="141">
        <v>4.6040000000000001</v>
      </c>
      <c r="CM81" s="141">
        <v>4.5609999999999999</v>
      </c>
      <c r="CN81" s="141">
        <v>4.5369999999999999</v>
      </c>
      <c r="CO81" s="141">
        <v>4.5119999999999996</v>
      </c>
      <c r="CP81" s="141">
        <v>4.4790000000000001</v>
      </c>
      <c r="CQ81" s="141">
        <v>4.4359999999999999</v>
      </c>
      <c r="CR81" s="134">
        <f t="shared" ref="CR81:CR96" si="34">AVERAGE(CL81:CQ81)</f>
        <v>4.5214999999999996</v>
      </c>
      <c r="CS81" s="141">
        <v>2.3210000000000002</v>
      </c>
      <c r="CT81" s="141">
        <v>2.3010000000000002</v>
      </c>
      <c r="CU81" s="141">
        <v>2.282</v>
      </c>
      <c r="CV81" s="141">
        <v>2.262</v>
      </c>
      <c r="CW81" s="141">
        <v>2.2400000000000002</v>
      </c>
      <c r="CX81" s="141">
        <v>2.2170000000000001</v>
      </c>
      <c r="CY81" s="74">
        <v>2.194</v>
      </c>
      <c r="CZ81" s="74">
        <v>2.1709999999999998</v>
      </c>
      <c r="DA81" s="74">
        <v>2.149</v>
      </c>
      <c r="DB81" s="10">
        <v>2.1259999999999999</v>
      </c>
      <c r="DC81" s="10">
        <v>2.1040000000000001</v>
      </c>
      <c r="DD81" s="10">
        <v>2.0830000000000002</v>
      </c>
      <c r="DE81" s="134">
        <f t="shared" si="22"/>
        <v>2.1604999999999999</v>
      </c>
      <c r="DF81" s="140">
        <v>65.079170731707336</v>
      </c>
      <c r="DG81" s="143">
        <v>73.78</v>
      </c>
      <c r="DH81" s="140"/>
      <c r="DI81" s="144">
        <v>15.3</v>
      </c>
      <c r="DJ81" s="74">
        <v>9.0830000000000002</v>
      </c>
      <c r="DK81" s="74">
        <v>8.9860000000000007</v>
      </c>
      <c r="DL81" s="74">
        <v>8.9359999999999999</v>
      </c>
      <c r="DM81" s="74">
        <v>8.923</v>
      </c>
      <c r="DN81" s="74">
        <v>8.9380000000000006</v>
      </c>
      <c r="DO81" s="74">
        <v>8.968</v>
      </c>
      <c r="DP81" s="134">
        <f t="shared" ref="DP81:DP107" si="35">AVERAGE(DJ81:DO81)</f>
        <v>8.9723333333333333</v>
      </c>
      <c r="DQ81" s="141">
        <v>7.8369999999999997</v>
      </c>
      <c r="DR81" s="141">
        <v>7.7640000000000002</v>
      </c>
      <c r="DS81" s="141">
        <v>7.6950000000000003</v>
      </c>
      <c r="DT81" s="141">
        <v>7.633</v>
      </c>
      <c r="DU81" s="141">
        <v>7.5780000000000003</v>
      </c>
      <c r="DV81" s="141">
        <v>7.5289999999999999</v>
      </c>
      <c r="DW81" s="74">
        <v>7.2770000000000001</v>
      </c>
      <c r="DX81" s="74">
        <v>7.2080000000000002</v>
      </c>
      <c r="DY81" s="74">
        <v>7.1550000000000002</v>
      </c>
      <c r="DZ81" s="10">
        <v>7.1289999999999996</v>
      </c>
      <c r="EA81" s="10">
        <v>7.109</v>
      </c>
      <c r="EB81" s="10">
        <v>7.0979999999999999</v>
      </c>
      <c r="EC81" s="134">
        <f t="shared" si="32"/>
        <v>7.2603749999999998</v>
      </c>
    </row>
    <row r="82" spans="1:133" x14ac:dyDescent="0.25">
      <c r="A82" s="74" t="s">
        <v>76</v>
      </c>
      <c r="B82" s="12">
        <v>540</v>
      </c>
      <c r="C82" s="134">
        <v>1.85</v>
      </c>
      <c r="D82" s="135">
        <v>16.670000000000002</v>
      </c>
      <c r="E82" s="136"/>
      <c r="F82" s="15">
        <v>164229</v>
      </c>
      <c r="G82" s="22">
        <f t="shared" si="23"/>
        <v>0.16422900000000001</v>
      </c>
      <c r="H82" s="137">
        <v>175</v>
      </c>
      <c r="I82" s="138">
        <f t="shared" si="24"/>
        <v>0.17499999999999999</v>
      </c>
      <c r="J82" s="138">
        <v>193</v>
      </c>
      <c r="K82" s="138">
        <f t="shared" si="25"/>
        <v>0.193</v>
      </c>
      <c r="L82" s="74">
        <v>2.1361139171997601</v>
      </c>
      <c r="M82" s="74">
        <v>2.15330986003395</v>
      </c>
      <c r="N82" s="74">
        <v>2.1674376695597002</v>
      </c>
      <c r="O82" s="74">
        <v>2.183705572364</v>
      </c>
      <c r="P82" s="74">
        <v>2.20186188798007</v>
      </c>
      <c r="Q82" s="74">
        <v>2.2187853415824601</v>
      </c>
      <c r="R82" s="74">
        <v>2.2363799233318198</v>
      </c>
      <c r="S82" s="74">
        <v>2.25175138293476</v>
      </c>
      <c r="T82" s="74">
        <v>2.2641174850621302</v>
      </c>
      <c r="U82" s="74">
        <v>2.2684074810612902</v>
      </c>
      <c r="V82" s="74">
        <v>2.2687136226170899</v>
      </c>
      <c r="W82" s="74">
        <v>2.2527754152969899</v>
      </c>
      <c r="X82" s="74">
        <v>2.2326724819979198</v>
      </c>
      <c r="Y82" s="74">
        <v>2.2328493212858902</v>
      </c>
      <c r="Z82" s="74">
        <v>2.2586030797029002</v>
      </c>
      <c r="AA82" s="74">
        <v>2.2922862405915101</v>
      </c>
      <c r="AB82" s="74">
        <v>2.3263116585581698</v>
      </c>
      <c r="AC82" s="74">
        <v>2.3261079345485198</v>
      </c>
      <c r="AD82" s="74">
        <v>2.2596398937866899</v>
      </c>
      <c r="AE82" s="74">
        <v>2.11311847456862</v>
      </c>
      <c r="AF82" s="74">
        <v>1.9115046858512299</v>
      </c>
      <c r="AG82" s="74">
        <v>1.7015484326914501</v>
      </c>
      <c r="AH82" s="74">
        <v>1.5055619106868801</v>
      </c>
      <c r="AI82" s="74">
        <v>1.3014880600727401</v>
      </c>
      <c r="AJ82" s="74">
        <v>1.09462732423243</v>
      </c>
      <c r="AK82" s="139">
        <f t="shared" si="26"/>
        <v>2.0863871623039585</v>
      </c>
      <c r="AL82" s="56" t="s">
        <v>76</v>
      </c>
      <c r="AM82" s="11">
        <v>0.89046401392636298</v>
      </c>
      <c r="AN82" s="74">
        <v>0.69865077523040198</v>
      </c>
      <c r="AO82" s="74">
        <v>0.52541423819061595</v>
      </c>
      <c r="AP82" s="74">
        <v>0.36944916714660397</v>
      </c>
      <c r="AQ82" s="74">
        <v>0.23479760294118199</v>
      </c>
      <c r="AR82" s="74">
        <v>0.13076645524866901</v>
      </c>
      <c r="AS82" s="74">
        <v>1.7675093944957199E-2</v>
      </c>
      <c r="AT82" s="74">
        <v>-6.1876501532248301E-2</v>
      </c>
      <c r="AU82" s="74">
        <v>-1.3264233015169101E-2</v>
      </c>
      <c r="AV82" s="74">
        <v>0.196257292485125</v>
      </c>
      <c r="AW82" s="74">
        <v>0.51499668940016996</v>
      </c>
      <c r="AX82" s="74">
        <v>0.88543123223890896</v>
      </c>
      <c r="AY82" s="74">
        <v>1.2043461960141399</v>
      </c>
      <c r="AZ82" s="74">
        <v>1.4113088289339999</v>
      </c>
      <c r="BA82" s="74">
        <v>1.4561496260600799</v>
      </c>
      <c r="BB82" s="10">
        <v>0.51430880119915101</v>
      </c>
      <c r="BC82" s="10">
        <v>0.67694973214896603</v>
      </c>
      <c r="BD82" s="10">
        <v>0.81498349445974805</v>
      </c>
      <c r="BE82" s="139">
        <f t="shared" si="27"/>
        <v>0.56331438182913529</v>
      </c>
      <c r="BF82" s="140">
        <v>83.632000000000005</v>
      </c>
      <c r="BG82" s="141">
        <v>93.102999999999994</v>
      </c>
      <c r="BH82" s="142">
        <v>94.7</v>
      </c>
      <c r="BI82" s="140">
        <v>36.681877136230497</v>
      </c>
      <c r="BJ82" s="141">
        <v>30.486454010009801</v>
      </c>
      <c r="BK82" s="143">
        <v>24.73</v>
      </c>
      <c r="BL82" s="140">
        <v>60.980781555175803</v>
      </c>
      <c r="BM82" s="141">
        <v>64.159713745117202</v>
      </c>
      <c r="BN82" s="217">
        <v>65.716773529644598</v>
      </c>
      <c r="BO82" s="140">
        <v>2.3373396396636998</v>
      </c>
      <c r="BP82" s="141">
        <v>5.3538317680358896</v>
      </c>
      <c r="BQ82" s="143">
        <v>9.5506883680714107</v>
      </c>
      <c r="BR82" s="141">
        <v>31.779</v>
      </c>
      <c r="BS82" s="141">
        <v>31.555</v>
      </c>
      <c r="BT82" s="141">
        <v>31.419</v>
      </c>
      <c r="BU82" s="141">
        <v>31.279</v>
      </c>
      <c r="BV82" s="141">
        <v>31.097999999999999</v>
      </c>
      <c r="BW82" s="141">
        <v>30.835999999999999</v>
      </c>
      <c r="BX82" s="134">
        <f t="shared" si="33"/>
        <v>31.327666666666669</v>
      </c>
      <c r="BY82" s="141">
        <v>18.978000000000002</v>
      </c>
      <c r="BZ82" s="141">
        <v>18.588000000000001</v>
      </c>
      <c r="CA82" s="141">
        <v>18.257000000000001</v>
      </c>
      <c r="CB82" s="141">
        <v>17.989999999999998</v>
      </c>
      <c r="CC82" s="141">
        <v>17.780999999999999</v>
      </c>
      <c r="CD82" s="141">
        <v>17.622</v>
      </c>
      <c r="CE82" s="74">
        <v>17.497</v>
      </c>
      <c r="CF82" s="74">
        <v>17.388999999999999</v>
      </c>
      <c r="CG82" s="74">
        <v>17.286999999999999</v>
      </c>
      <c r="CH82" s="10">
        <v>16.896999999999998</v>
      </c>
      <c r="CI82" s="10">
        <v>16.78</v>
      </c>
      <c r="CJ82" s="10">
        <v>16.667000000000002</v>
      </c>
      <c r="CK82" s="134">
        <f t="shared" si="31"/>
        <v>17.239999999999998</v>
      </c>
      <c r="CL82" s="141">
        <v>4.3719999999999999</v>
      </c>
      <c r="CM82" s="141">
        <v>4.2480000000000002</v>
      </c>
      <c r="CN82" s="141">
        <v>4.1369999999999996</v>
      </c>
      <c r="CO82" s="141">
        <v>4.0279999999999996</v>
      </c>
      <c r="CP82" s="141">
        <v>3.9169999999999998</v>
      </c>
      <c r="CQ82" s="141">
        <v>3.8010000000000002</v>
      </c>
      <c r="CR82" s="134">
        <f t="shared" si="34"/>
        <v>4.0838333333333336</v>
      </c>
      <c r="CS82" s="141">
        <v>2.5990000000000002</v>
      </c>
      <c r="CT82" s="141">
        <v>2.5619999999999998</v>
      </c>
      <c r="CU82" s="141">
        <v>2.5289999999999999</v>
      </c>
      <c r="CV82" s="141">
        <v>2.4990000000000001</v>
      </c>
      <c r="CW82" s="141">
        <v>2.472</v>
      </c>
      <c r="CX82" s="141">
        <v>2.448</v>
      </c>
      <c r="CY82" s="74">
        <v>2.427</v>
      </c>
      <c r="CZ82" s="74">
        <v>2.4060000000000001</v>
      </c>
      <c r="DA82" s="74">
        <v>2.3860000000000001</v>
      </c>
      <c r="DB82" s="10">
        <v>2.367</v>
      </c>
      <c r="DC82" s="10">
        <v>2.347</v>
      </c>
      <c r="DD82" s="10">
        <v>2.3279999999999998</v>
      </c>
      <c r="DE82" s="134">
        <f t="shared" si="22"/>
        <v>2.3976250000000001</v>
      </c>
      <c r="DF82" s="140">
        <v>67.778902439024407</v>
      </c>
      <c r="DG82" s="143">
        <v>79.763000000000005</v>
      </c>
      <c r="DH82" s="140"/>
      <c r="DI82" s="144"/>
      <c r="DJ82" s="74">
        <v>5.6779999999999999</v>
      </c>
      <c r="DK82" s="74">
        <v>5.5250000000000004</v>
      </c>
      <c r="DL82" s="74">
        <v>5.4</v>
      </c>
      <c r="DM82" s="74">
        <v>5.2960000000000003</v>
      </c>
      <c r="DN82" s="74">
        <v>5.2119999999999997</v>
      </c>
      <c r="DO82" s="74">
        <v>5.1440000000000001</v>
      </c>
      <c r="DP82" s="134">
        <f t="shared" si="35"/>
        <v>5.3758333333333335</v>
      </c>
      <c r="DQ82" s="141">
        <v>4.6959999999999997</v>
      </c>
      <c r="DR82" s="141">
        <v>4.7169999999999996</v>
      </c>
      <c r="DS82" s="141">
        <v>4.7350000000000003</v>
      </c>
      <c r="DT82" s="141">
        <v>4.7510000000000003</v>
      </c>
      <c r="DU82" s="141">
        <v>4.7649999999999997</v>
      </c>
      <c r="DV82" s="141">
        <v>4.7789999999999999</v>
      </c>
      <c r="DW82" s="74">
        <v>4.7939999999999996</v>
      </c>
      <c r="DX82" s="74">
        <v>4.8109999999999999</v>
      </c>
      <c r="DY82" s="74">
        <v>4.8310000000000004</v>
      </c>
      <c r="DZ82" s="10">
        <v>5.0019999999999998</v>
      </c>
      <c r="EA82" s="10">
        <v>5.0650000000000004</v>
      </c>
      <c r="EB82" s="10">
        <v>5.1310000000000002</v>
      </c>
      <c r="EC82" s="134">
        <f t="shared" si="32"/>
        <v>4.8972499999999997</v>
      </c>
    </row>
    <row r="83" spans="1:133" x14ac:dyDescent="0.25">
      <c r="A83" s="74" t="s">
        <v>77</v>
      </c>
      <c r="B83" s="12">
        <v>107160</v>
      </c>
      <c r="C83" s="134">
        <v>8.0399999999999991</v>
      </c>
      <c r="D83" s="135">
        <v>11.04</v>
      </c>
      <c r="E83" s="136">
        <v>6.2</v>
      </c>
      <c r="F83" s="15">
        <v>16913503</v>
      </c>
      <c r="G83" s="22">
        <f t="shared" si="23"/>
        <v>16.913502999999999</v>
      </c>
      <c r="H83" s="137">
        <v>19573</v>
      </c>
      <c r="I83" s="138">
        <f t="shared" si="24"/>
        <v>19.573</v>
      </c>
      <c r="J83" s="138">
        <v>26921</v>
      </c>
      <c r="K83" s="138">
        <f t="shared" si="25"/>
        <v>26.920999999999999</v>
      </c>
      <c r="L83" s="74">
        <v>2.5949456524488799</v>
      </c>
      <c r="M83" s="74">
        <v>2.5165097469022402</v>
      </c>
      <c r="N83" s="74">
        <v>2.4520908199383502</v>
      </c>
      <c r="O83" s="74">
        <v>2.4163893004769399</v>
      </c>
      <c r="P83" s="74">
        <v>2.4178066886640002</v>
      </c>
      <c r="Q83" s="74">
        <v>2.44231805596743</v>
      </c>
      <c r="R83" s="74">
        <v>2.4744934002409602</v>
      </c>
      <c r="S83" s="74">
        <v>2.4939104851397</v>
      </c>
      <c r="T83" s="74">
        <v>2.49139912059655</v>
      </c>
      <c r="U83" s="74">
        <v>2.4599930876407798</v>
      </c>
      <c r="V83" s="74">
        <v>2.4109913271196799</v>
      </c>
      <c r="W83" s="74">
        <v>2.35872972644888</v>
      </c>
      <c r="X83" s="74">
        <v>2.31808664585501</v>
      </c>
      <c r="Y83" s="74">
        <v>2.2933272662925699</v>
      </c>
      <c r="Z83" s="74">
        <v>2.2893654124588498</v>
      </c>
      <c r="AA83" s="74">
        <v>2.2993669595626902</v>
      </c>
      <c r="AB83" s="74">
        <v>2.3157927608592299</v>
      </c>
      <c r="AC83" s="74">
        <v>2.3280162147485801</v>
      </c>
      <c r="AD83" s="74">
        <v>2.33101114784357</v>
      </c>
      <c r="AE83" s="74">
        <v>2.3211016979949899</v>
      </c>
      <c r="AF83" s="74">
        <v>2.3046614324997199</v>
      </c>
      <c r="AG83" s="74">
        <v>2.28504318239741</v>
      </c>
      <c r="AH83" s="74">
        <v>2.2746824189778798</v>
      </c>
      <c r="AI83" s="74">
        <v>2.2843539023424002</v>
      </c>
      <c r="AJ83" s="74">
        <v>2.31899603038929</v>
      </c>
      <c r="AK83" s="139">
        <f t="shared" si="26"/>
        <v>2.3797352993522636</v>
      </c>
      <c r="AL83" s="56" t="s">
        <v>77</v>
      </c>
      <c r="AM83" s="11">
        <v>2.3686546121226302</v>
      </c>
      <c r="AN83" s="74">
        <v>2.4230694515938702</v>
      </c>
      <c r="AO83" s="74">
        <v>2.4673863411019501</v>
      </c>
      <c r="AP83" s="74">
        <v>2.4937489656424998</v>
      </c>
      <c r="AQ83" s="74">
        <v>2.4967082650863701</v>
      </c>
      <c r="AR83" s="74">
        <v>2.48443720579017</v>
      </c>
      <c r="AS83" s="74">
        <v>2.4652754970464299</v>
      </c>
      <c r="AT83" s="74">
        <v>2.4517874737483498</v>
      </c>
      <c r="AU83" s="74">
        <v>2.4504161917761702</v>
      </c>
      <c r="AV83" s="74">
        <v>2.4654964042400098</v>
      </c>
      <c r="AW83" s="74">
        <v>2.4892282826571899</v>
      </c>
      <c r="AX83" s="74">
        <v>2.5132145183589998</v>
      </c>
      <c r="AY83" s="74">
        <v>2.1006663067169602</v>
      </c>
      <c r="AZ83" s="74">
        <v>2.0737294627987199</v>
      </c>
      <c r="BA83" s="74">
        <v>2.0482521453103799</v>
      </c>
      <c r="BB83" s="10">
        <v>2.04426638203996</v>
      </c>
      <c r="BC83" s="10">
        <v>2.0103678446890099</v>
      </c>
      <c r="BD83" s="10">
        <v>1.97662440108666</v>
      </c>
      <c r="BE83" s="139">
        <f t="shared" si="27"/>
        <v>2.3208632435108059</v>
      </c>
      <c r="BF83" s="140">
        <v>36.718000000000004</v>
      </c>
      <c r="BG83" s="141">
        <v>45.127000000000002</v>
      </c>
      <c r="BH83" s="142">
        <v>50.68</v>
      </c>
      <c r="BI83" s="140">
        <v>44.816764831542997</v>
      </c>
      <c r="BJ83" s="141">
        <v>44.063339233398402</v>
      </c>
      <c r="BK83" s="143">
        <v>35.049999999999997</v>
      </c>
      <c r="BL83" s="140">
        <v>52.2922172546387</v>
      </c>
      <c r="BM83" s="141">
        <v>51.889823913574197</v>
      </c>
      <c r="BN83" s="217">
        <v>60.255016361779099</v>
      </c>
      <c r="BO83" s="140">
        <v>2.8910186290740998</v>
      </c>
      <c r="BP83" s="141">
        <v>4.0468368530273402</v>
      </c>
      <c r="BQ83" s="143">
        <v>4.6939596132155499</v>
      </c>
      <c r="BR83" s="141">
        <v>44.256999999999998</v>
      </c>
      <c r="BS83" s="141">
        <v>44.131999999999998</v>
      </c>
      <c r="BT83" s="141">
        <v>44.029000000000003</v>
      </c>
      <c r="BU83" s="141">
        <v>43.938000000000002</v>
      </c>
      <c r="BV83" s="141">
        <v>43.851999999999997</v>
      </c>
      <c r="BW83" s="141">
        <v>43.762999999999998</v>
      </c>
      <c r="BX83" s="134">
        <f t="shared" si="33"/>
        <v>43.99516666666667</v>
      </c>
      <c r="BY83" s="141">
        <v>34.052999999999997</v>
      </c>
      <c r="BZ83" s="141">
        <v>33.557000000000002</v>
      </c>
      <c r="CA83" s="141">
        <v>33.079000000000001</v>
      </c>
      <c r="CB83" s="141">
        <v>32.624000000000002</v>
      </c>
      <c r="CC83" s="141">
        <v>32.192999999999998</v>
      </c>
      <c r="CD83" s="141">
        <v>31.783999999999999</v>
      </c>
      <c r="CE83" s="74">
        <v>27.818999999999999</v>
      </c>
      <c r="CF83" s="74">
        <v>27.465</v>
      </c>
      <c r="CG83" s="74">
        <v>27.111999999999998</v>
      </c>
      <c r="CH83" s="10">
        <v>25.634</v>
      </c>
      <c r="CI83" s="10">
        <v>25.273</v>
      </c>
      <c r="CJ83" s="10">
        <v>24.916</v>
      </c>
      <c r="CK83" s="134">
        <f t="shared" si="31"/>
        <v>27.7745</v>
      </c>
      <c r="CL83" s="141">
        <v>6.2350000000000003</v>
      </c>
      <c r="CM83" s="141">
        <v>6.2190000000000003</v>
      </c>
      <c r="CN83" s="141">
        <v>6.2080000000000002</v>
      </c>
      <c r="CO83" s="141">
        <v>6.2030000000000003</v>
      </c>
      <c r="CP83" s="141">
        <v>6.2009999999999996</v>
      </c>
      <c r="CQ83" s="141">
        <v>6.2009999999999996</v>
      </c>
      <c r="CR83" s="134">
        <f t="shared" si="34"/>
        <v>6.2111666666666663</v>
      </c>
      <c r="CS83" s="141">
        <v>4.2830000000000004</v>
      </c>
      <c r="CT83" s="141">
        <v>4.1989999999999998</v>
      </c>
      <c r="CU83" s="141">
        <v>4.1189999999999998</v>
      </c>
      <c r="CV83" s="141">
        <v>4.0439999999999996</v>
      </c>
      <c r="CW83" s="141">
        <v>3.9740000000000002</v>
      </c>
      <c r="CX83" s="141">
        <v>3.9079999999999999</v>
      </c>
      <c r="CY83" s="74">
        <v>3.3170000000000002</v>
      </c>
      <c r="CZ83" s="74">
        <v>3.2629999999999999</v>
      </c>
      <c r="DA83" s="74">
        <v>3.2109999999999999</v>
      </c>
      <c r="DB83" s="10">
        <v>3.0289999999999999</v>
      </c>
      <c r="DC83" s="10">
        <v>2.9729999999999999</v>
      </c>
      <c r="DD83" s="10">
        <v>2.92</v>
      </c>
      <c r="DE83" s="134">
        <f t="shared" si="22"/>
        <v>3.3243749999999999</v>
      </c>
      <c r="DF83" s="140">
        <v>55.132756097560986</v>
      </c>
      <c r="DG83" s="143">
        <v>73.653999999999996</v>
      </c>
      <c r="DH83" s="140">
        <v>102.1</v>
      </c>
      <c r="DI83" s="144">
        <v>23.1</v>
      </c>
      <c r="DJ83" s="74">
        <v>14.608000000000001</v>
      </c>
      <c r="DK83" s="74">
        <v>14.17</v>
      </c>
      <c r="DL83" s="74">
        <v>13.765000000000001</v>
      </c>
      <c r="DM83" s="74">
        <v>13.398</v>
      </c>
      <c r="DN83" s="74">
        <v>13.071</v>
      </c>
      <c r="DO83" s="74">
        <v>12.782</v>
      </c>
      <c r="DP83" s="134">
        <f t="shared" si="35"/>
        <v>13.632333333333333</v>
      </c>
      <c r="DQ83" s="141">
        <v>5.7569999999999997</v>
      </c>
      <c r="DR83" s="141">
        <v>5.6840000000000002</v>
      </c>
      <c r="DS83" s="141">
        <v>5.6079999999999997</v>
      </c>
      <c r="DT83" s="141">
        <v>5.5279999999999996</v>
      </c>
      <c r="DU83" s="141">
        <v>5.4409999999999998</v>
      </c>
      <c r="DV83" s="141">
        <v>5.351</v>
      </c>
      <c r="DW83" s="74">
        <v>5.4329999999999998</v>
      </c>
      <c r="DX83" s="74">
        <v>5.4009999999999998</v>
      </c>
      <c r="DY83" s="74">
        <v>5.37</v>
      </c>
      <c r="DZ83" s="10">
        <v>4.8609999999999998</v>
      </c>
      <c r="EA83" s="10">
        <v>4.8330000000000002</v>
      </c>
      <c r="EB83" s="10">
        <v>4.8099999999999996</v>
      </c>
      <c r="EC83" s="134">
        <f t="shared" si="32"/>
        <v>5.1875000000000009</v>
      </c>
    </row>
    <row r="84" spans="1:133" x14ac:dyDescent="0.25">
      <c r="A84" s="74" t="s">
        <v>78</v>
      </c>
      <c r="B84" s="12">
        <v>245720</v>
      </c>
      <c r="C84" s="134">
        <v>12.62</v>
      </c>
      <c r="D84" s="135">
        <v>2.85</v>
      </c>
      <c r="E84" s="136">
        <v>4.2</v>
      </c>
      <c r="F84" s="15">
        <v>12717176</v>
      </c>
      <c r="G84" s="22">
        <f t="shared" si="23"/>
        <v>12.717176</v>
      </c>
      <c r="H84" s="137">
        <v>15612</v>
      </c>
      <c r="I84" s="138">
        <f t="shared" si="24"/>
        <v>15.612</v>
      </c>
      <c r="J84" s="138">
        <v>25972</v>
      </c>
      <c r="K84" s="138">
        <f t="shared" si="25"/>
        <v>25.972000000000001</v>
      </c>
      <c r="L84" s="74">
        <v>0.42513030715297401</v>
      </c>
      <c r="M84" s="74">
        <v>0.38026514759367203</v>
      </c>
      <c r="N84" s="74">
        <v>0.37474094017350301</v>
      </c>
      <c r="O84" s="74">
        <v>0.50535701327821603</v>
      </c>
      <c r="P84" s="74">
        <v>0.80371982064343706</v>
      </c>
      <c r="Q84" s="74">
        <v>1.21967019332084</v>
      </c>
      <c r="R84" s="74">
        <v>1.7113838731164299</v>
      </c>
      <c r="S84" s="74">
        <v>2.1751505604374302</v>
      </c>
      <c r="T84" s="74">
        <v>2.5276324441314899</v>
      </c>
      <c r="U84" s="74">
        <v>2.72460060736607</v>
      </c>
      <c r="V84" s="74">
        <v>2.8294157777684501</v>
      </c>
      <c r="W84" s="74">
        <v>2.8164320392655702</v>
      </c>
      <c r="X84" s="74">
        <v>2.8618007736639699</v>
      </c>
      <c r="Y84" s="74">
        <v>3.1721020215670301</v>
      </c>
      <c r="Z84" s="74">
        <v>3.8092176662970001</v>
      </c>
      <c r="AA84" s="74">
        <v>4.5756447178771404</v>
      </c>
      <c r="AB84" s="74">
        <v>5.3625909947029404</v>
      </c>
      <c r="AC84" s="74">
        <v>5.8473317273390002</v>
      </c>
      <c r="AD84" s="74">
        <v>5.7962552828007796</v>
      </c>
      <c r="AE84" s="74">
        <v>5.1607190669926597</v>
      </c>
      <c r="AF84" s="74">
        <v>4.2103181973559298</v>
      </c>
      <c r="AG84" s="74">
        <v>3.23376443276875</v>
      </c>
      <c r="AH84" s="74">
        <v>2.4615260468303402</v>
      </c>
      <c r="AI84" s="74">
        <v>1.918954526024</v>
      </c>
      <c r="AJ84" s="74">
        <v>1.6847495224985001</v>
      </c>
      <c r="AK84" s="139">
        <f t="shared" si="26"/>
        <v>2.7435389480386454</v>
      </c>
      <c r="AL84" s="56" t="s">
        <v>78</v>
      </c>
      <c r="AM84" s="11">
        <v>1.6742960263659199</v>
      </c>
      <c r="AN84" s="74">
        <v>1.6917917401306299</v>
      </c>
      <c r="AO84" s="74">
        <v>1.6765807504219801</v>
      </c>
      <c r="AP84" s="74">
        <v>1.7406481858221901</v>
      </c>
      <c r="AQ84" s="74">
        <v>1.88380621753373</v>
      </c>
      <c r="AR84" s="74">
        <v>2.0755176154360502</v>
      </c>
      <c r="AS84" s="74">
        <v>2.29820305121389</v>
      </c>
      <c r="AT84" s="74">
        <v>2.4994234161173798</v>
      </c>
      <c r="AU84" s="74">
        <v>2.6297131448992102</v>
      </c>
      <c r="AV84" s="74">
        <v>2.66488876660538</v>
      </c>
      <c r="AW84" s="74">
        <v>2.63447439420995</v>
      </c>
      <c r="AX84" s="74">
        <v>2.5911483361082102</v>
      </c>
      <c r="AY84" s="74">
        <v>2.7233271007732198</v>
      </c>
      <c r="AZ84" s="74">
        <v>2.7142719821939401</v>
      </c>
      <c r="BA84" s="74">
        <v>2.6982943733707501</v>
      </c>
      <c r="BB84" s="10">
        <v>2.3939168664711401</v>
      </c>
      <c r="BC84" s="10">
        <v>2.4862253300873101</v>
      </c>
      <c r="BD84" s="10">
        <v>2.5585811788215</v>
      </c>
      <c r="BE84" s="139">
        <f t="shared" si="27"/>
        <v>2.3506360264833202</v>
      </c>
      <c r="BF84" s="140">
        <v>19.515000000000001</v>
      </c>
      <c r="BG84" s="141">
        <v>31.023</v>
      </c>
      <c r="BH84" s="142">
        <v>35.79</v>
      </c>
      <c r="BI84" s="140">
        <v>41.0345268249512</v>
      </c>
      <c r="BJ84" s="141">
        <v>44.025699615478501</v>
      </c>
      <c r="BK84" s="143">
        <v>42.26</v>
      </c>
      <c r="BL84" s="140">
        <v>55.859378814697301</v>
      </c>
      <c r="BM84" s="141">
        <v>52.541683197021499</v>
      </c>
      <c r="BN84" s="217">
        <v>54.606368583717</v>
      </c>
      <c r="BO84" s="140">
        <v>3.1060931682586701</v>
      </c>
      <c r="BP84" s="141">
        <v>3.43261623382568</v>
      </c>
      <c r="BQ84" s="143">
        <v>3.1348862357491898</v>
      </c>
      <c r="BR84" s="141">
        <v>45.107999999999997</v>
      </c>
      <c r="BS84" s="141">
        <v>45.301000000000002</v>
      </c>
      <c r="BT84" s="141">
        <v>45.531999999999996</v>
      </c>
      <c r="BU84" s="141">
        <v>45.783000000000001</v>
      </c>
      <c r="BV84" s="141">
        <v>46.04</v>
      </c>
      <c r="BW84" s="141">
        <v>46.292000000000002</v>
      </c>
      <c r="BX84" s="134">
        <f t="shared" si="33"/>
        <v>45.675999999999995</v>
      </c>
      <c r="BY84" s="141">
        <v>39.723999999999997</v>
      </c>
      <c r="BZ84" s="141">
        <v>39.344999999999999</v>
      </c>
      <c r="CA84" s="141">
        <v>38.960999999999999</v>
      </c>
      <c r="CB84" s="141">
        <v>38.570999999999998</v>
      </c>
      <c r="CC84" s="141">
        <v>38.171999999999997</v>
      </c>
      <c r="CD84" s="141">
        <v>37.762999999999998</v>
      </c>
      <c r="CE84" s="74">
        <v>37.792999999999999</v>
      </c>
      <c r="CF84" s="74">
        <v>37.337000000000003</v>
      </c>
      <c r="CG84" s="74">
        <v>36.875</v>
      </c>
      <c r="CH84" s="10">
        <v>36.356999999999999</v>
      </c>
      <c r="CI84" s="10">
        <v>35.911000000000001</v>
      </c>
      <c r="CJ84" s="10">
        <v>35.468000000000004</v>
      </c>
      <c r="CK84" s="134">
        <f t="shared" si="31"/>
        <v>36.959499999999998</v>
      </c>
      <c r="CL84" s="141">
        <v>6.1950000000000003</v>
      </c>
      <c r="CM84" s="141">
        <v>6.2210000000000001</v>
      </c>
      <c r="CN84" s="141">
        <v>6.25</v>
      </c>
      <c r="CO84" s="141">
        <v>6.2830000000000004</v>
      </c>
      <c r="CP84" s="141">
        <v>6.3179999999999996</v>
      </c>
      <c r="CQ84" s="141">
        <v>6.3540000000000001</v>
      </c>
      <c r="CR84" s="134">
        <f t="shared" si="34"/>
        <v>6.2701666666666673</v>
      </c>
      <c r="CS84" s="141">
        <v>5.5010000000000003</v>
      </c>
      <c r="CT84" s="141">
        <v>5.423</v>
      </c>
      <c r="CU84" s="141">
        <v>5.343</v>
      </c>
      <c r="CV84" s="141">
        <v>5.26</v>
      </c>
      <c r="CW84" s="141">
        <v>5.1740000000000004</v>
      </c>
      <c r="CX84" s="141">
        <v>5.0880000000000001</v>
      </c>
      <c r="CY84" s="74">
        <v>5.1749999999999998</v>
      </c>
      <c r="CZ84" s="74">
        <v>5.0940000000000003</v>
      </c>
      <c r="DA84" s="74">
        <v>5.0129999999999999</v>
      </c>
      <c r="DB84" s="10">
        <v>4.9340000000000002</v>
      </c>
      <c r="DC84" s="10">
        <v>4.8550000000000004</v>
      </c>
      <c r="DD84" s="10">
        <v>4.7770000000000001</v>
      </c>
      <c r="DE84" s="134">
        <f t="shared" si="22"/>
        <v>5.0137500000000008</v>
      </c>
      <c r="DF84" s="140">
        <v>38.483268292682929</v>
      </c>
      <c r="DG84" s="143">
        <v>60.616999999999997</v>
      </c>
      <c r="DH84" s="140">
        <v>183.2</v>
      </c>
      <c r="DI84" s="144">
        <v>56.4</v>
      </c>
      <c r="DJ84" s="74">
        <v>26.864000000000001</v>
      </c>
      <c r="DK84" s="74">
        <v>26.620999999999999</v>
      </c>
      <c r="DL84" s="74">
        <v>26.356000000000002</v>
      </c>
      <c r="DM84" s="74">
        <v>26.062999999999999</v>
      </c>
      <c r="DN84" s="74">
        <v>25.739000000000001</v>
      </c>
      <c r="DO84" s="74">
        <v>25.382999999999999</v>
      </c>
      <c r="DP84" s="134">
        <f t="shared" si="35"/>
        <v>26.171000000000003</v>
      </c>
      <c r="DQ84" s="141">
        <v>13.394</v>
      </c>
      <c r="DR84" s="141">
        <v>12.98</v>
      </c>
      <c r="DS84" s="141">
        <v>12.608000000000001</v>
      </c>
      <c r="DT84" s="141">
        <v>12.292999999999999</v>
      </c>
      <c r="DU84" s="141">
        <v>12.036</v>
      </c>
      <c r="DV84" s="141">
        <v>11.829000000000001</v>
      </c>
      <c r="DW84" s="74">
        <v>10.606999999999999</v>
      </c>
      <c r="DX84" s="74">
        <v>10.253</v>
      </c>
      <c r="DY84" s="74">
        <v>9.9440000000000008</v>
      </c>
      <c r="DZ84" s="10">
        <v>9.5820000000000007</v>
      </c>
      <c r="EA84" s="10">
        <v>9.2609999999999992</v>
      </c>
      <c r="EB84" s="10">
        <v>8.9459999999999997</v>
      </c>
      <c r="EC84" s="134">
        <f t="shared" si="32"/>
        <v>10.30725</v>
      </c>
    </row>
    <row r="85" spans="1:133" x14ac:dyDescent="0.25">
      <c r="A85" s="74" t="s">
        <v>79</v>
      </c>
      <c r="B85" s="12">
        <v>28120</v>
      </c>
      <c r="C85" s="134">
        <v>10.67</v>
      </c>
      <c r="D85" s="135">
        <v>8.89</v>
      </c>
      <c r="E85" s="136">
        <v>0.7</v>
      </c>
      <c r="F85" s="15">
        <v>1861283</v>
      </c>
      <c r="G85" s="22">
        <f t="shared" si="23"/>
        <v>1.861283</v>
      </c>
      <c r="H85" s="137">
        <v>2242</v>
      </c>
      <c r="I85" s="138">
        <f t="shared" si="24"/>
        <v>2.242</v>
      </c>
      <c r="J85" s="138">
        <v>3557</v>
      </c>
      <c r="K85" s="138">
        <f t="shared" si="25"/>
        <v>3.5569999999999999</v>
      </c>
      <c r="L85" s="74">
        <v>2.1411357223050702</v>
      </c>
      <c r="M85" s="74">
        <v>1.44891239917663</v>
      </c>
      <c r="N85" s="74">
        <v>0.91730517334561401</v>
      </c>
      <c r="O85" s="74">
        <v>0.66276938430207699</v>
      </c>
      <c r="P85" s="74">
        <v>0.79914240075765297</v>
      </c>
      <c r="Q85" s="74">
        <v>1.20733728624843</v>
      </c>
      <c r="R85" s="74">
        <v>1.67973212958792</v>
      </c>
      <c r="S85" s="74">
        <v>2.0408228286260002</v>
      </c>
      <c r="T85" s="74">
        <v>2.28271249434628</v>
      </c>
      <c r="U85" s="74">
        <v>2.3525679803963002</v>
      </c>
      <c r="V85" s="74">
        <v>2.3050831481093601</v>
      </c>
      <c r="W85" s="74">
        <v>2.2404697986306901</v>
      </c>
      <c r="X85" s="74">
        <v>2.2153278682446902</v>
      </c>
      <c r="Y85" s="74">
        <v>2.2029814970297799</v>
      </c>
      <c r="Z85" s="74">
        <v>2.2156241664538499</v>
      </c>
      <c r="AA85" s="74">
        <v>2.2433093381436899</v>
      </c>
      <c r="AB85" s="74">
        <v>2.2674288853176399</v>
      </c>
      <c r="AC85" s="74">
        <v>2.27747175300326</v>
      </c>
      <c r="AD85" s="74">
        <v>2.2790998759964798</v>
      </c>
      <c r="AE85" s="74">
        <v>2.2705020402178602</v>
      </c>
      <c r="AF85" s="74">
        <v>2.2555479092730799</v>
      </c>
      <c r="AG85" s="74">
        <v>2.2384034540540498</v>
      </c>
      <c r="AH85" s="74">
        <v>2.2237213979587298</v>
      </c>
      <c r="AI85" s="74">
        <v>2.2128630321404801</v>
      </c>
      <c r="AJ85" s="74">
        <v>2.20751488284552</v>
      </c>
      <c r="AK85" s="139">
        <f t="shared" si="26"/>
        <v>1.9675114738604451</v>
      </c>
      <c r="AL85" s="56" t="s">
        <v>79</v>
      </c>
      <c r="AM85" s="11">
        <v>2.2060237741142301</v>
      </c>
      <c r="AN85" s="74">
        <v>2.20865967830506</v>
      </c>
      <c r="AO85" s="74">
        <v>2.2109107775892101</v>
      </c>
      <c r="AP85" s="74">
        <v>2.2078560268009899</v>
      </c>
      <c r="AQ85" s="74">
        <v>2.1977005324582701</v>
      </c>
      <c r="AR85" s="74">
        <v>2.18505542519397</v>
      </c>
      <c r="AS85" s="74">
        <v>2.16724659032942</v>
      </c>
      <c r="AT85" s="74">
        <v>2.1572537723090202</v>
      </c>
      <c r="AU85" s="74">
        <v>2.17137554001462</v>
      </c>
      <c r="AV85" s="74">
        <v>2.2156668199233298</v>
      </c>
      <c r="AW85" s="74">
        <v>2.2769856944790701</v>
      </c>
      <c r="AX85" s="74">
        <v>2.3424137516474901</v>
      </c>
      <c r="AY85" s="74">
        <v>2.4268862117471701</v>
      </c>
      <c r="AZ85" s="74">
        <v>2.4494867368937601</v>
      </c>
      <c r="BA85" s="74">
        <v>2.4385275205738002</v>
      </c>
      <c r="BB85" s="10">
        <v>2.56184157330302</v>
      </c>
      <c r="BC85" s="10">
        <v>2.5193289211130701</v>
      </c>
      <c r="BD85" s="10">
        <v>2.4796068088729202</v>
      </c>
      <c r="BE85" s="139">
        <f t="shared" si="27"/>
        <v>2.3068707283267176</v>
      </c>
      <c r="BF85" s="140">
        <v>15.95</v>
      </c>
      <c r="BG85" s="141">
        <v>35.850999999999999</v>
      </c>
      <c r="BH85" s="142">
        <v>42.95</v>
      </c>
      <c r="BI85" s="140">
        <v>41.666324615478501</v>
      </c>
      <c r="BJ85" s="141">
        <v>43.545806884765597</v>
      </c>
      <c r="BK85" s="143">
        <v>41.5</v>
      </c>
      <c r="BL85" s="140">
        <v>55.065700531005902</v>
      </c>
      <c r="BM85" s="141">
        <v>53.3569145202637</v>
      </c>
      <c r="BN85" s="217">
        <v>55.501769478365198</v>
      </c>
      <c r="BO85" s="140">
        <v>3.26797723770142</v>
      </c>
      <c r="BP85" s="141">
        <v>3.0972769260406499</v>
      </c>
      <c r="BQ85" s="143">
        <v>3.00190782379681</v>
      </c>
      <c r="BR85" s="141">
        <v>44.478999999999999</v>
      </c>
      <c r="BS85" s="141">
        <v>47.877000000000002</v>
      </c>
      <c r="BT85" s="141">
        <v>50.51</v>
      </c>
      <c r="BU85" s="141">
        <v>51.965000000000003</v>
      </c>
      <c r="BV85" s="141">
        <v>52.145000000000003</v>
      </c>
      <c r="BW85" s="141">
        <v>51.231999999999999</v>
      </c>
      <c r="BX85" s="134">
        <f t="shared" si="33"/>
        <v>49.701333333333331</v>
      </c>
      <c r="BY85" s="141">
        <v>39.881999999999998</v>
      </c>
      <c r="BZ85" s="141">
        <v>39.579000000000001</v>
      </c>
      <c r="CA85" s="141">
        <v>39.262999999999998</v>
      </c>
      <c r="CB85" s="141">
        <v>38.932000000000002</v>
      </c>
      <c r="CC85" s="141">
        <v>38.585000000000001</v>
      </c>
      <c r="CD85" s="141">
        <v>38.222999999999999</v>
      </c>
      <c r="CE85" s="74">
        <v>37.863</v>
      </c>
      <c r="CF85" s="74">
        <v>37.503</v>
      </c>
      <c r="CG85" s="74">
        <v>37.097000000000001</v>
      </c>
      <c r="CH85" s="10">
        <v>37.146000000000001</v>
      </c>
      <c r="CI85" s="10">
        <v>36.579000000000001</v>
      </c>
      <c r="CJ85" s="10">
        <v>35.988</v>
      </c>
      <c r="CK85" s="134">
        <f t="shared" si="31"/>
        <v>37.372999999999998</v>
      </c>
      <c r="CL85" s="141">
        <v>6.0709999999999997</v>
      </c>
      <c r="CM85" s="141">
        <v>6.4889999999999999</v>
      </c>
      <c r="CN85" s="141">
        <v>6.8120000000000003</v>
      </c>
      <c r="CO85" s="141">
        <v>6.984</v>
      </c>
      <c r="CP85" s="141">
        <v>6.9930000000000003</v>
      </c>
      <c r="CQ85" s="141">
        <v>6.8659999999999997</v>
      </c>
      <c r="CR85" s="134">
        <f t="shared" si="34"/>
        <v>6.7025000000000006</v>
      </c>
      <c r="CS85" s="141">
        <v>5.3890000000000002</v>
      </c>
      <c r="CT85" s="141">
        <v>5.3170000000000002</v>
      </c>
      <c r="CU85" s="141">
        <v>5.2469999999999999</v>
      </c>
      <c r="CV85" s="141">
        <v>5.18</v>
      </c>
      <c r="CW85" s="141">
        <v>5.1150000000000002</v>
      </c>
      <c r="CX85" s="141">
        <v>5.0519999999999996</v>
      </c>
      <c r="CY85" s="74">
        <v>4.9720000000000004</v>
      </c>
      <c r="CZ85" s="74">
        <v>4.9059999999999997</v>
      </c>
      <c r="DA85" s="74">
        <v>4.835</v>
      </c>
      <c r="DB85" s="10">
        <v>4.71</v>
      </c>
      <c r="DC85" s="10">
        <v>4.633</v>
      </c>
      <c r="DD85" s="10">
        <v>4.556</v>
      </c>
      <c r="DE85" s="134">
        <f t="shared" si="22"/>
        <v>4.8473749999999995</v>
      </c>
      <c r="DF85" s="140">
        <v>44.839390243902443</v>
      </c>
      <c r="DG85" s="143">
        <v>57.805</v>
      </c>
      <c r="DH85" s="140"/>
      <c r="DI85" s="144">
        <v>55.6</v>
      </c>
      <c r="DJ85" s="74">
        <v>20.222999999999999</v>
      </c>
      <c r="DK85" s="74">
        <v>20.693999999999999</v>
      </c>
      <c r="DL85" s="74">
        <v>21.073</v>
      </c>
      <c r="DM85" s="74">
        <v>21.29</v>
      </c>
      <c r="DN85" s="74">
        <v>21.32</v>
      </c>
      <c r="DO85" s="74">
        <v>21.175000000000001</v>
      </c>
      <c r="DP85" s="134">
        <f t="shared" si="35"/>
        <v>20.962499999999999</v>
      </c>
      <c r="DQ85" s="141">
        <v>13.772</v>
      </c>
      <c r="DR85" s="141">
        <v>13.587</v>
      </c>
      <c r="DS85" s="141">
        <v>13.404</v>
      </c>
      <c r="DT85" s="141">
        <v>13.223000000000001</v>
      </c>
      <c r="DU85" s="141">
        <v>13.045999999999999</v>
      </c>
      <c r="DV85" s="141">
        <v>12.872999999999999</v>
      </c>
      <c r="DW85" s="74">
        <v>12.547000000000001</v>
      </c>
      <c r="DX85" s="74">
        <v>12.321999999999999</v>
      </c>
      <c r="DY85" s="74">
        <v>12.106</v>
      </c>
      <c r="DZ85" s="10">
        <v>10.781000000000001</v>
      </c>
      <c r="EA85" s="10">
        <v>10.537000000000001</v>
      </c>
      <c r="EB85" s="10">
        <v>10.295999999999999</v>
      </c>
      <c r="EC85" s="134">
        <f t="shared" si="32"/>
        <v>11.813500000000001</v>
      </c>
    </row>
    <row r="86" spans="1:133" x14ac:dyDescent="0.25">
      <c r="A86" s="74" t="s">
        <v>80</v>
      </c>
      <c r="B86" s="12">
        <v>196850</v>
      </c>
      <c r="C86" s="134">
        <v>2.13</v>
      </c>
      <c r="D86" s="135">
        <v>0.25</v>
      </c>
      <c r="E86" s="136">
        <v>0.7</v>
      </c>
      <c r="F86" s="15">
        <v>777859</v>
      </c>
      <c r="G86" s="22">
        <f t="shared" si="23"/>
        <v>0.77785899999999997</v>
      </c>
      <c r="H86" s="137">
        <v>811</v>
      </c>
      <c r="I86" s="138">
        <f t="shared" si="24"/>
        <v>0.81100000000000005</v>
      </c>
      <c r="J86" s="138">
        <v>825</v>
      </c>
      <c r="K86" s="138">
        <f t="shared" si="25"/>
        <v>0.82499999999999996</v>
      </c>
      <c r="L86" s="74">
        <v>0.65552218476944701</v>
      </c>
      <c r="M86" s="74">
        <v>0.84621525386672503</v>
      </c>
      <c r="N86" s="74">
        <v>0.96298651000501501</v>
      </c>
      <c r="O86" s="74">
        <v>0.92522064069996401</v>
      </c>
      <c r="P86" s="74">
        <v>0.67091879458266002</v>
      </c>
      <c r="Q86" s="74">
        <v>0.27182317952738499</v>
      </c>
      <c r="R86" s="74">
        <v>-0.16295365739707199</v>
      </c>
      <c r="S86" s="74">
        <v>-0.52557613010860804</v>
      </c>
      <c r="T86" s="74">
        <v>-0.79162059813488805</v>
      </c>
      <c r="U86" s="74">
        <v>-0.90966264517488704</v>
      </c>
      <c r="V86" s="74">
        <v>-0.90843503634612699</v>
      </c>
      <c r="W86" s="74">
        <v>-0.88011882523296703</v>
      </c>
      <c r="X86" s="74">
        <v>-0.85639024870855396</v>
      </c>
      <c r="Y86" s="74">
        <v>-0.77753619663168305</v>
      </c>
      <c r="Z86" s="74">
        <v>-0.63978256314241799</v>
      </c>
      <c r="AA86" s="74">
        <v>-0.45946724105306203</v>
      </c>
      <c r="AB86" s="74">
        <v>-0.246357583195837</v>
      </c>
      <c r="AC86" s="74">
        <v>-3.4710050429142103E-2</v>
      </c>
      <c r="AD86" s="74">
        <v>0.13904421108697201</v>
      </c>
      <c r="AE86" s="74">
        <v>0.25174979309944601</v>
      </c>
      <c r="AF86" s="74">
        <v>0.315961678976107</v>
      </c>
      <c r="AG86" s="74">
        <v>0.37409202359398902</v>
      </c>
      <c r="AH86" s="74">
        <v>0.43606426834594297</v>
      </c>
      <c r="AI86" s="74">
        <v>0.47119349743591299</v>
      </c>
      <c r="AJ86" s="74">
        <v>0.47613598120681899</v>
      </c>
      <c r="AK86" s="139">
        <f t="shared" si="26"/>
        <v>-1.5827310334354375E-2</v>
      </c>
      <c r="AL86" s="56" t="s">
        <v>80</v>
      </c>
      <c r="AM86" s="11">
        <v>0.46111974064959499</v>
      </c>
      <c r="AN86" s="74">
        <v>0.42704176073104699</v>
      </c>
      <c r="AO86" s="74">
        <v>0.396720505691745</v>
      </c>
      <c r="AP86" s="74">
        <v>0.396612498961461</v>
      </c>
      <c r="AQ86" s="74">
        <v>0.44050222466087402</v>
      </c>
      <c r="AR86" s="74">
        <v>0.51325310839691396</v>
      </c>
      <c r="AS86" s="74">
        <v>0.59402573180424201</v>
      </c>
      <c r="AT86" s="74">
        <v>0.65634892807554102</v>
      </c>
      <c r="AU86" s="74">
        <v>0.68971767703507003</v>
      </c>
      <c r="AV86" s="74">
        <v>0.68294464933668197</v>
      </c>
      <c r="AW86" s="74">
        <v>0.64715150298424595</v>
      </c>
      <c r="AX86" s="74">
        <v>0.60316934589087501</v>
      </c>
      <c r="AY86" s="74">
        <v>0.33375342099787297</v>
      </c>
      <c r="AZ86" s="74">
        <v>0.34525844083483198</v>
      </c>
      <c r="BA86" s="74">
        <v>0.375100608601386</v>
      </c>
      <c r="BB86" s="10">
        <v>0.66858093549162001</v>
      </c>
      <c r="BC86" s="10">
        <v>0.621217096586963</v>
      </c>
      <c r="BD86" s="10">
        <v>0.58743227353475302</v>
      </c>
      <c r="BE86" s="139">
        <f t="shared" si="27"/>
        <v>0.52816651233036027</v>
      </c>
      <c r="BF86" s="140">
        <v>29.966999999999999</v>
      </c>
      <c r="BG86" s="141">
        <v>28.693999999999999</v>
      </c>
      <c r="BH86" s="142">
        <v>26.54</v>
      </c>
      <c r="BI86" s="140">
        <v>45.483169555664098</v>
      </c>
      <c r="BJ86" s="141">
        <v>35.350738525390597</v>
      </c>
      <c r="BK86" s="143">
        <v>29</v>
      </c>
      <c r="BL86" s="140">
        <v>50.899948120117202</v>
      </c>
      <c r="BM86" s="141">
        <v>60.163795471191399</v>
      </c>
      <c r="BN86" s="217">
        <v>65.696996499365596</v>
      </c>
      <c r="BO86" s="140">
        <v>3.61688232421875</v>
      </c>
      <c r="BP86" s="141">
        <v>4.4854669570922896</v>
      </c>
      <c r="BQ86" s="143">
        <v>5.3053316860767801</v>
      </c>
      <c r="BR86" s="141">
        <v>33.926000000000002</v>
      </c>
      <c r="BS86" s="141">
        <v>34.094999999999999</v>
      </c>
      <c r="BT86" s="141">
        <v>34.347000000000001</v>
      </c>
      <c r="BU86" s="141">
        <v>34.622999999999998</v>
      </c>
      <c r="BV86" s="141">
        <v>34.847999999999999</v>
      </c>
      <c r="BW86" s="141">
        <v>34.881999999999998</v>
      </c>
      <c r="BX86" s="134">
        <f t="shared" si="33"/>
        <v>34.453499999999998</v>
      </c>
      <c r="BY86" s="141">
        <v>22.41</v>
      </c>
      <c r="BZ86" s="141">
        <v>22.382999999999999</v>
      </c>
      <c r="CA86" s="141">
        <v>22.233000000000001</v>
      </c>
      <c r="CB86" s="141">
        <v>21.960999999999999</v>
      </c>
      <c r="CC86" s="141">
        <v>21.585000000000001</v>
      </c>
      <c r="CD86" s="141">
        <v>21.14</v>
      </c>
      <c r="CE86" s="74">
        <v>18.777000000000001</v>
      </c>
      <c r="CF86" s="74">
        <v>18.885000000000002</v>
      </c>
      <c r="CG86" s="74">
        <v>19.065000000000001</v>
      </c>
      <c r="CH86" s="10">
        <v>20.733000000000001</v>
      </c>
      <c r="CI86" s="10">
        <v>20.576000000000001</v>
      </c>
      <c r="CJ86" s="10">
        <v>20.388999999999999</v>
      </c>
      <c r="CK86" s="134">
        <f t="shared" si="31"/>
        <v>20.143750000000001</v>
      </c>
      <c r="CL86" s="141">
        <v>5.0679999999999996</v>
      </c>
      <c r="CM86" s="141">
        <v>5.0220000000000002</v>
      </c>
      <c r="CN86" s="141">
        <v>4.9740000000000002</v>
      </c>
      <c r="CO86" s="141">
        <v>4.9189999999999996</v>
      </c>
      <c r="CP86" s="141">
        <v>4.8520000000000003</v>
      </c>
      <c r="CQ86" s="141">
        <v>4.758</v>
      </c>
      <c r="CR86" s="134">
        <f t="shared" si="34"/>
        <v>4.9321666666666664</v>
      </c>
      <c r="CS86" s="141">
        <v>2.7509999999999999</v>
      </c>
      <c r="CT86" s="141">
        <v>2.754</v>
      </c>
      <c r="CU86" s="141">
        <v>2.7429999999999999</v>
      </c>
      <c r="CV86" s="141">
        <v>2.718</v>
      </c>
      <c r="CW86" s="141">
        <v>2.6819999999999999</v>
      </c>
      <c r="CX86" s="141">
        <v>2.6379999999999999</v>
      </c>
      <c r="CY86" s="74">
        <v>2.6150000000000002</v>
      </c>
      <c r="CZ86" s="74">
        <v>2.585</v>
      </c>
      <c r="DA86" s="74">
        <v>2.5579999999999998</v>
      </c>
      <c r="DB86" s="10">
        <v>2.5339999999999998</v>
      </c>
      <c r="DC86" s="10">
        <v>2.5099999999999998</v>
      </c>
      <c r="DD86" s="10">
        <v>2.4849999999999999</v>
      </c>
      <c r="DE86" s="134">
        <f t="shared" si="22"/>
        <v>2.5758749999999999</v>
      </c>
      <c r="DF86" s="140">
        <v>60.10978048780489</v>
      </c>
      <c r="DG86" s="143">
        <v>66.766000000000005</v>
      </c>
      <c r="DH86" s="140">
        <v>54.9</v>
      </c>
      <c r="DI86" s="144">
        <v>26</v>
      </c>
      <c r="DJ86" s="74">
        <v>9.58</v>
      </c>
      <c r="DK86" s="74">
        <v>9.5670000000000002</v>
      </c>
      <c r="DL86" s="74">
        <v>9.5630000000000006</v>
      </c>
      <c r="DM86" s="74">
        <v>9.5609999999999999</v>
      </c>
      <c r="DN86" s="74">
        <v>9.5559999999999992</v>
      </c>
      <c r="DO86" s="74">
        <v>9.5410000000000004</v>
      </c>
      <c r="DP86" s="134">
        <f t="shared" si="35"/>
        <v>9.5613333333333319</v>
      </c>
      <c r="DQ86" s="141">
        <v>7.9409999999999998</v>
      </c>
      <c r="DR86" s="141">
        <v>7.6879999999999997</v>
      </c>
      <c r="DS86" s="141">
        <v>7.4450000000000003</v>
      </c>
      <c r="DT86" s="141">
        <v>7.2220000000000004</v>
      </c>
      <c r="DU86" s="141">
        <v>7.03</v>
      </c>
      <c r="DV86" s="141">
        <v>6.8769999999999998</v>
      </c>
      <c r="DW86" s="74">
        <v>7.9539999999999997</v>
      </c>
      <c r="DX86" s="74">
        <v>8.0399999999999991</v>
      </c>
      <c r="DY86" s="74">
        <v>8.1370000000000005</v>
      </c>
      <c r="DZ86" s="10">
        <v>8.1639999999999997</v>
      </c>
      <c r="EA86" s="10">
        <v>8.2100000000000009</v>
      </c>
      <c r="EB86" s="10">
        <v>8.2560000000000002</v>
      </c>
      <c r="EC86" s="134">
        <f t="shared" si="32"/>
        <v>7.8334999999999999</v>
      </c>
    </row>
    <row r="87" spans="1:133" x14ac:dyDescent="0.25">
      <c r="A87" s="74" t="s">
        <v>81</v>
      </c>
      <c r="B87" s="12">
        <v>27560</v>
      </c>
      <c r="C87" s="134">
        <v>38.82</v>
      </c>
      <c r="D87" s="135">
        <v>10.16</v>
      </c>
      <c r="E87" s="136">
        <v>4.9000000000000004</v>
      </c>
      <c r="F87" s="15">
        <v>10981229</v>
      </c>
      <c r="G87" s="22">
        <f t="shared" si="23"/>
        <v>10.981229000000001</v>
      </c>
      <c r="H87" s="137">
        <v>11986</v>
      </c>
      <c r="I87" s="138">
        <f t="shared" si="24"/>
        <v>11.986000000000001</v>
      </c>
      <c r="J87" s="138">
        <v>14878</v>
      </c>
      <c r="K87" s="138">
        <f t="shared" si="25"/>
        <v>14.878</v>
      </c>
      <c r="L87" s="74">
        <v>1.8083464706142101</v>
      </c>
      <c r="M87" s="74">
        <v>1.8814602701057599</v>
      </c>
      <c r="N87" s="74">
        <v>1.94654800603108</v>
      </c>
      <c r="O87" s="74">
        <v>2.01975356691054</v>
      </c>
      <c r="P87" s="74">
        <v>2.09947571876849</v>
      </c>
      <c r="Q87" s="74">
        <v>2.1783917072148999</v>
      </c>
      <c r="R87" s="74">
        <v>2.2588064745427201</v>
      </c>
      <c r="S87" s="74">
        <v>2.3241486291825399</v>
      </c>
      <c r="T87" s="74">
        <v>2.3525603384639102</v>
      </c>
      <c r="U87" s="74">
        <v>2.3358341207083901</v>
      </c>
      <c r="V87" s="74">
        <v>2.2879313103740899</v>
      </c>
      <c r="W87" s="74">
        <v>2.2307235138806498</v>
      </c>
      <c r="X87" s="74">
        <v>2.1790360543443801</v>
      </c>
      <c r="Y87" s="74">
        <v>2.1308350362564901</v>
      </c>
      <c r="Z87" s="74">
        <v>2.0906832429956501</v>
      </c>
      <c r="AA87" s="74">
        <v>2.0561656775072699</v>
      </c>
      <c r="AB87" s="74">
        <v>2.0178116699065298</v>
      </c>
      <c r="AC87" s="74">
        <v>1.9764675957235001</v>
      </c>
      <c r="AD87" s="74">
        <v>1.9421355143494601</v>
      </c>
      <c r="AE87" s="74">
        <v>1.91682375659302</v>
      </c>
      <c r="AF87" s="74">
        <v>1.8963502847432701</v>
      </c>
      <c r="AG87" s="74">
        <v>1.87829939420634</v>
      </c>
      <c r="AH87" s="74">
        <v>1.85469395283636</v>
      </c>
      <c r="AI87" s="74">
        <v>1.81855500374562</v>
      </c>
      <c r="AJ87" s="74">
        <v>1.76628485495701</v>
      </c>
      <c r="AK87" s="139">
        <f t="shared" si="26"/>
        <v>2.0499248865984869</v>
      </c>
      <c r="AL87" s="56" t="s">
        <v>81</v>
      </c>
      <c r="AM87" s="11">
        <v>1.7035285806757201</v>
      </c>
      <c r="AN87" s="74">
        <v>1.6419498399141701</v>
      </c>
      <c r="AO87" s="74">
        <v>1.58580041723363</v>
      </c>
      <c r="AP87" s="74">
        <v>1.52999221510584</v>
      </c>
      <c r="AQ87" s="74">
        <v>1.47528666040711</v>
      </c>
      <c r="AR87" s="74">
        <v>1.4240612423836401</v>
      </c>
      <c r="AS87" s="74">
        <v>1.3701692264079199</v>
      </c>
      <c r="AT87" s="74">
        <v>1.32336757722799</v>
      </c>
      <c r="AU87" s="74">
        <v>1.3005739044003799</v>
      </c>
      <c r="AV87" s="74">
        <v>1.30801567692001</v>
      </c>
      <c r="AW87" s="74">
        <v>1.33508222365108</v>
      </c>
      <c r="AX87" s="74">
        <v>1.36950499388123</v>
      </c>
      <c r="AY87" s="74">
        <v>1.40885159325372</v>
      </c>
      <c r="AZ87" s="74">
        <v>1.3747366190378301</v>
      </c>
      <c r="BA87" s="74">
        <v>1.3405727271032699</v>
      </c>
      <c r="BB87" s="10">
        <v>1.3023871377045999</v>
      </c>
      <c r="BC87" s="10">
        <v>1.2642389661953</v>
      </c>
      <c r="BD87" s="10">
        <v>1.22680250927908</v>
      </c>
      <c r="BE87" s="139">
        <f t="shared" si="27"/>
        <v>1.3871407958886353</v>
      </c>
      <c r="BF87" s="140">
        <v>20.404</v>
      </c>
      <c r="BG87" s="141">
        <v>35.6</v>
      </c>
      <c r="BH87" s="142">
        <v>54.35</v>
      </c>
      <c r="BI87" s="140">
        <v>41.268142700195298</v>
      </c>
      <c r="BJ87" s="141">
        <v>40.321094512939503</v>
      </c>
      <c r="BK87" s="143">
        <v>32.97</v>
      </c>
      <c r="BL87" s="140">
        <v>54.8485298156738</v>
      </c>
      <c r="BM87" s="141">
        <v>55.689689636230497</v>
      </c>
      <c r="BN87" s="217">
        <v>62.227652296477899</v>
      </c>
      <c r="BO87" s="140">
        <v>3.8833239078521702</v>
      </c>
      <c r="BP87" s="141">
        <v>3.9892127513885498</v>
      </c>
      <c r="BQ87" s="143">
        <v>4.7998452632214503</v>
      </c>
      <c r="BR87" s="141">
        <v>39.113</v>
      </c>
      <c r="BS87" s="141">
        <v>38.698999999999998</v>
      </c>
      <c r="BT87" s="141">
        <v>38.444000000000003</v>
      </c>
      <c r="BU87" s="141">
        <v>38.360999999999997</v>
      </c>
      <c r="BV87" s="141">
        <v>38.456000000000003</v>
      </c>
      <c r="BW87" s="141">
        <v>38.738999999999997</v>
      </c>
      <c r="BX87" s="134">
        <f t="shared" si="33"/>
        <v>38.635333333333328</v>
      </c>
      <c r="BY87" s="141">
        <v>28.244</v>
      </c>
      <c r="BZ87" s="141">
        <v>27.864000000000001</v>
      </c>
      <c r="CA87" s="141">
        <v>27.492000000000001</v>
      </c>
      <c r="CB87" s="141">
        <v>27.120999999999999</v>
      </c>
      <c r="CC87" s="141">
        <v>26.75</v>
      </c>
      <c r="CD87" s="141">
        <v>26.376000000000001</v>
      </c>
      <c r="CE87" s="74">
        <v>25.763999999999999</v>
      </c>
      <c r="CF87" s="74">
        <v>25.344999999999999</v>
      </c>
      <c r="CG87" s="74">
        <v>24.951000000000001</v>
      </c>
      <c r="CH87" s="10">
        <v>24.545999999999999</v>
      </c>
      <c r="CI87" s="10">
        <v>24.178999999999998</v>
      </c>
      <c r="CJ87" s="10">
        <v>23.821000000000002</v>
      </c>
      <c r="CK87" s="134">
        <f t="shared" si="31"/>
        <v>25.2165</v>
      </c>
      <c r="CL87" s="141">
        <v>5.7619999999999996</v>
      </c>
      <c r="CM87" s="141">
        <v>5.6929999999999996</v>
      </c>
      <c r="CN87" s="141">
        <v>5.6429999999999998</v>
      </c>
      <c r="CO87" s="141">
        <v>5.6159999999999997</v>
      </c>
      <c r="CP87" s="141">
        <v>5.6150000000000002</v>
      </c>
      <c r="CQ87" s="141">
        <v>5.6420000000000003</v>
      </c>
      <c r="CR87" s="134">
        <f t="shared" si="34"/>
        <v>5.6618333333333339</v>
      </c>
      <c r="CS87" s="141">
        <v>3.6640000000000001</v>
      </c>
      <c r="CT87" s="141">
        <v>3.58</v>
      </c>
      <c r="CU87" s="141">
        <v>3.5</v>
      </c>
      <c r="CV87" s="141">
        <v>3.4239999999999999</v>
      </c>
      <c r="CW87" s="141">
        <v>3.35</v>
      </c>
      <c r="CX87" s="141">
        <v>3.28</v>
      </c>
      <c r="CY87" s="74">
        <v>3.169</v>
      </c>
      <c r="CZ87" s="74">
        <v>3.0979999999999999</v>
      </c>
      <c r="DA87" s="74">
        <v>3.0329999999999999</v>
      </c>
      <c r="DB87" s="10">
        <v>2.9729999999999999</v>
      </c>
      <c r="DC87" s="10">
        <v>2.919</v>
      </c>
      <c r="DD87" s="10">
        <v>2.8679999999999999</v>
      </c>
      <c r="DE87" s="134">
        <f t="shared" si="22"/>
        <v>3.0862499999999997</v>
      </c>
      <c r="DF87" s="140">
        <v>49.009317073170735</v>
      </c>
      <c r="DG87" s="143">
        <v>63.588999999999999</v>
      </c>
      <c r="DH87" s="140">
        <v>145.30000000000001</v>
      </c>
      <c r="DI87" s="144">
        <v>53.9</v>
      </c>
      <c r="DJ87" s="74">
        <v>17.777000000000001</v>
      </c>
      <c r="DK87" s="74">
        <v>17.494</v>
      </c>
      <c r="DL87" s="74">
        <v>17.238</v>
      </c>
      <c r="DM87" s="74">
        <v>17.001000000000001</v>
      </c>
      <c r="DN87" s="74">
        <v>16.782</v>
      </c>
      <c r="DO87" s="74">
        <v>16.582000000000001</v>
      </c>
      <c r="DP87" s="134">
        <f t="shared" si="35"/>
        <v>17.145666666666667</v>
      </c>
      <c r="DQ87" s="141">
        <v>9.7899999999999991</v>
      </c>
      <c r="DR87" s="141">
        <v>9.5579999999999998</v>
      </c>
      <c r="DS87" s="141">
        <v>9.3379999999999992</v>
      </c>
      <c r="DT87" s="141">
        <v>9.1349999999999998</v>
      </c>
      <c r="DU87" s="141">
        <v>8.9540000000000006</v>
      </c>
      <c r="DV87" s="141">
        <v>8.8000000000000007</v>
      </c>
      <c r="DW87" s="74">
        <v>8.9420000000000002</v>
      </c>
      <c r="DX87" s="74">
        <v>8.8209999999999997</v>
      </c>
      <c r="DY87" s="74">
        <v>8.7170000000000005</v>
      </c>
      <c r="DZ87" s="10">
        <v>8.6549999999999994</v>
      </c>
      <c r="EA87" s="10">
        <v>8.5939999999999994</v>
      </c>
      <c r="EB87" s="10">
        <v>8.5440000000000005</v>
      </c>
      <c r="EC87" s="134">
        <f t="shared" si="32"/>
        <v>8.7533750000000001</v>
      </c>
    </row>
    <row r="88" spans="1:133" x14ac:dyDescent="0.25">
      <c r="A88" s="74" t="s">
        <v>82</v>
      </c>
      <c r="B88" s="12">
        <v>111890</v>
      </c>
      <c r="C88" s="134">
        <v>9.1199999999999992</v>
      </c>
      <c r="D88" s="135">
        <v>4.07</v>
      </c>
      <c r="E88" s="136">
        <v>3</v>
      </c>
      <c r="F88" s="15">
        <v>9265067</v>
      </c>
      <c r="G88" s="22">
        <f t="shared" si="23"/>
        <v>9.2650670000000002</v>
      </c>
      <c r="H88" s="137">
        <v>10455</v>
      </c>
      <c r="I88" s="138">
        <f t="shared" si="24"/>
        <v>10.455</v>
      </c>
      <c r="J88" s="138">
        <v>13831</v>
      </c>
      <c r="K88" s="138">
        <f t="shared" si="25"/>
        <v>13.831</v>
      </c>
      <c r="L88" s="74">
        <v>3.0093028419487098</v>
      </c>
      <c r="M88" s="74">
        <v>3.0780483139053398</v>
      </c>
      <c r="N88" s="74">
        <v>3.1362249982264401</v>
      </c>
      <c r="O88" s="74">
        <v>3.16784090120795</v>
      </c>
      <c r="P88" s="74">
        <v>3.1676782923926501</v>
      </c>
      <c r="Q88" s="74">
        <v>3.14541317072959</v>
      </c>
      <c r="R88" s="74">
        <v>3.1136259164389002</v>
      </c>
      <c r="S88" s="74">
        <v>3.0836272236066899</v>
      </c>
      <c r="T88" s="74">
        <v>3.0572397680387202</v>
      </c>
      <c r="U88" s="74">
        <v>3.0378289639605698</v>
      </c>
      <c r="V88" s="74">
        <v>3.0208279965119398</v>
      </c>
      <c r="W88" s="74">
        <v>2.9982449270585398</v>
      </c>
      <c r="X88" s="74">
        <v>2.9662456961635</v>
      </c>
      <c r="Y88" s="74">
        <v>2.9274356321297601</v>
      </c>
      <c r="Z88" s="74">
        <v>2.8812011904479702</v>
      </c>
      <c r="AA88" s="74">
        <v>2.82798037015018</v>
      </c>
      <c r="AB88" s="74">
        <v>2.7770594032954001</v>
      </c>
      <c r="AC88" s="74">
        <v>2.72163054042952</v>
      </c>
      <c r="AD88" s="74">
        <v>2.6467717606969998</v>
      </c>
      <c r="AE88" s="74">
        <v>2.5490406329974702</v>
      </c>
      <c r="AF88" s="74">
        <v>2.4391559096890201</v>
      </c>
      <c r="AG88" s="74">
        <v>2.3279410804840999</v>
      </c>
      <c r="AH88" s="74">
        <v>2.2301547668262298</v>
      </c>
      <c r="AI88" s="74">
        <v>2.1539646110863102</v>
      </c>
      <c r="AJ88" s="74">
        <v>2.10527089645496</v>
      </c>
      <c r="AK88" s="139">
        <f t="shared" si="26"/>
        <v>2.8227902321950977</v>
      </c>
      <c r="AL88" s="56" t="s">
        <v>82</v>
      </c>
      <c r="AM88" s="11">
        <v>2.0769856362411701</v>
      </c>
      <c r="AN88" s="74">
        <v>2.0551965330590001</v>
      </c>
      <c r="AO88" s="74">
        <v>2.0335451796427</v>
      </c>
      <c r="AP88" s="74">
        <v>2.0172930715725501</v>
      </c>
      <c r="AQ88" s="74">
        <v>2.0052802544610699</v>
      </c>
      <c r="AR88" s="74">
        <v>1.99694058331556</v>
      </c>
      <c r="AS88" s="74">
        <v>1.98916552604337</v>
      </c>
      <c r="AT88" s="74">
        <v>1.9838769526659701</v>
      </c>
      <c r="AU88" s="74">
        <v>1.98522408927495</v>
      </c>
      <c r="AV88" s="74">
        <v>1.9940342465504799</v>
      </c>
      <c r="AW88" s="74">
        <v>2.0060247073858601</v>
      </c>
      <c r="AX88" s="74">
        <v>2.0193734941663202</v>
      </c>
      <c r="AY88" s="74">
        <v>1.4939775035452501</v>
      </c>
      <c r="AZ88" s="74">
        <v>1.4491960174013101</v>
      </c>
      <c r="BA88" s="74">
        <v>1.4246380866085699</v>
      </c>
      <c r="BB88" s="10">
        <v>1.7064298824415201</v>
      </c>
      <c r="BC88" s="10">
        <v>1.68246258438676</v>
      </c>
      <c r="BD88" s="10">
        <v>1.6563720355426199</v>
      </c>
      <c r="BE88" s="139">
        <f t="shared" si="27"/>
        <v>1.8528841616508152</v>
      </c>
      <c r="BF88" s="140">
        <v>32.11</v>
      </c>
      <c r="BG88" s="141">
        <v>45.457999999999998</v>
      </c>
      <c r="BH88" s="142">
        <v>56.46</v>
      </c>
      <c r="BI88" s="140">
        <v>47.503631591796903</v>
      </c>
      <c r="BJ88" s="141">
        <v>42.386962890625</v>
      </c>
      <c r="BK88" s="143">
        <v>31.64</v>
      </c>
      <c r="BL88" s="140">
        <v>49.331619262695298</v>
      </c>
      <c r="BM88" s="141">
        <v>53.696804046630902</v>
      </c>
      <c r="BN88" s="217">
        <v>63.703953786842597</v>
      </c>
      <c r="BO88" s="140">
        <v>3.1647486686706499</v>
      </c>
      <c r="BP88" s="141">
        <v>3.91623139381409</v>
      </c>
      <c r="BQ88" s="143">
        <v>4.6519469314145301</v>
      </c>
      <c r="BR88" s="141">
        <v>47.191000000000003</v>
      </c>
      <c r="BS88" s="141">
        <v>46.716999999999999</v>
      </c>
      <c r="BT88" s="141">
        <v>46.264000000000003</v>
      </c>
      <c r="BU88" s="141">
        <v>45.853999999999999</v>
      </c>
      <c r="BV88" s="141">
        <v>45.49</v>
      </c>
      <c r="BW88" s="141">
        <v>45.167999999999999</v>
      </c>
      <c r="BX88" s="134">
        <f t="shared" si="33"/>
        <v>46.114000000000004</v>
      </c>
      <c r="BY88" s="141">
        <v>28.317</v>
      </c>
      <c r="BZ88" s="141">
        <v>27.913</v>
      </c>
      <c r="CA88" s="141">
        <v>27.536000000000001</v>
      </c>
      <c r="CB88" s="141">
        <v>27.178000000000001</v>
      </c>
      <c r="CC88" s="141">
        <v>26.831</v>
      </c>
      <c r="CD88" s="141">
        <v>26.486999999999998</v>
      </c>
      <c r="CE88" s="74">
        <v>22.065000000000001</v>
      </c>
      <c r="CF88" s="74">
        <v>21.593</v>
      </c>
      <c r="CG88" s="74">
        <v>21.202999999999999</v>
      </c>
      <c r="CH88" s="10">
        <v>22.04</v>
      </c>
      <c r="CI88" s="10">
        <v>21.715</v>
      </c>
      <c r="CJ88" s="10">
        <v>21.417999999999999</v>
      </c>
      <c r="CK88" s="134">
        <f t="shared" si="31"/>
        <v>22.919</v>
      </c>
      <c r="CL88" s="141">
        <v>7.27</v>
      </c>
      <c r="CM88" s="141">
        <v>7.1950000000000003</v>
      </c>
      <c r="CN88" s="141">
        <v>7.1109999999999998</v>
      </c>
      <c r="CO88" s="141">
        <v>7.0250000000000004</v>
      </c>
      <c r="CP88" s="141">
        <v>6.9349999999999996</v>
      </c>
      <c r="CQ88" s="141">
        <v>6.8440000000000003</v>
      </c>
      <c r="CR88" s="134">
        <f t="shared" si="34"/>
        <v>7.0633333333333335</v>
      </c>
      <c r="CS88" s="141">
        <v>3.4129999999999998</v>
      </c>
      <c r="CT88" s="141">
        <v>3.34</v>
      </c>
      <c r="CU88" s="141">
        <v>3.2730000000000001</v>
      </c>
      <c r="CV88" s="141">
        <v>3.2120000000000002</v>
      </c>
      <c r="CW88" s="141">
        <v>3.1539999999999999</v>
      </c>
      <c r="CX88" s="141">
        <v>3.101</v>
      </c>
      <c r="CY88" s="74">
        <v>2.5139999999999998</v>
      </c>
      <c r="CZ88" s="74">
        <v>2.4420000000000002</v>
      </c>
      <c r="DA88" s="74">
        <v>2.3820000000000001</v>
      </c>
      <c r="DB88" s="10">
        <v>2.5070000000000001</v>
      </c>
      <c r="DC88" s="10">
        <v>2.4620000000000002</v>
      </c>
      <c r="DD88" s="10">
        <v>2.423</v>
      </c>
      <c r="DE88" s="134">
        <f t="shared" si="22"/>
        <v>2.6231249999999999</v>
      </c>
      <c r="DF88" s="140">
        <v>55.823292682926841</v>
      </c>
      <c r="DG88" s="143">
        <v>73.774000000000001</v>
      </c>
      <c r="DH88" s="140">
        <v>83.5</v>
      </c>
      <c r="DI88" s="144">
        <v>15.6</v>
      </c>
      <c r="DJ88" s="74">
        <v>14.872</v>
      </c>
      <c r="DK88" s="74">
        <v>14.416</v>
      </c>
      <c r="DL88" s="74">
        <v>13.952</v>
      </c>
      <c r="DM88" s="74">
        <v>13.484</v>
      </c>
      <c r="DN88" s="74">
        <v>13.012</v>
      </c>
      <c r="DO88" s="74">
        <v>12.539</v>
      </c>
      <c r="DP88" s="134">
        <f t="shared" si="35"/>
        <v>13.7125</v>
      </c>
      <c r="DQ88" s="141">
        <v>5.1319999999999997</v>
      </c>
      <c r="DR88" s="141">
        <v>5.0830000000000002</v>
      </c>
      <c r="DS88" s="141">
        <v>5.0289999999999999</v>
      </c>
      <c r="DT88" s="141">
        <v>4.9690000000000003</v>
      </c>
      <c r="DU88" s="141">
        <v>4.9050000000000002</v>
      </c>
      <c r="DV88" s="141">
        <v>4.8410000000000002</v>
      </c>
      <c r="DW88" s="74">
        <v>5.0119999999999996</v>
      </c>
      <c r="DX88" s="74">
        <v>5.01</v>
      </c>
      <c r="DY88" s="74">
        <v>5.0110000000000001</v>
      </c>
      <c r="DZ88" s="10">
        <v>4.806</v>
      </c>
      <c r="EA88" s="10">
        <v>4.8040000000000003</v>
      </c>
      <c r="EB88" s="10">
        <v>4.8049999999999997</v>
      </c>
      <c r="EC88" s="134">
        <f t="shared" si="32"/>
        <v>4.8992500000000003</v>
      </c>
    </row>
    <row r="89" spans="1:133" x14ac:dyDescent="0.25">
      <c r="A89" s="74" t="s">
        <v>83</v>
      </c>
      <c r="B89" s="12">
        <v>1050</v>
      </c>
      <c r="C89" s="134">
        <v>2.86</v>
      </c>
      <c r="D89" s="135">
        <v>0.95</v>
      </c>
      <c r="E89" s="136">
        <v>4.4000000000000004</v>
      </c>
      <c r="F89" s="15">
        <v>7391700</v>
      </c>
      <c r="G89" s="22">
        <f t="shared" si="23"/>
        <v>7.3917000000000002</v>
      </c>
      <c r="H89" s="137">
        <v>7769</v>
      </c>
      <c r="I89" s="138">
        <f t="shared" si="24"/>
        <v>7.7690000000000001</v>
      </c>
      <c r="J89" s="138">
        <v>8124</v>
      </c>
      <c r="K89" s="138">
        <f t="shared" si="25"/>
        <v>8.1240000000000006</v>
      </c>
      <c r="L89" s="74">
        <v>2.8970397297113601</v>
      </c>
      <c r="M89" s="74">
        <v>1.25619719526045</v>
      </c>
      <c r="N89" s="74">
        <v>1.4437114198829799</v>
      </c>
      <c r="O89" s="74">
        <v>1.8117064189099401</v>
      </c>
      <c r="P89" s="74">
        <v>5.4654537842326798</v>
      </c>
      <c r="Q89" s="74">
        <v>2.6700809652344</v>
      </c>
      <c r="R89" s="74">
        <v>2.3482267682344999</v>
      </c>
      <c r="S89" s="74">
        <v>1.55249627039205</v>
      </c>
      <c r="T89" s="74">
        <v>1.5194079061219901</v>
      </c>
      <c r="U89" s="74">
        <v>0.98297356685486503</v>
      </c>
      <c r="V89" s="74">
        <v>1.0742587716363501</v>
      </c>
      <c r="W89" s="74">
        <v>1.2458269832086699</v>
      </c>
      <c r="X89" s="74">
        <v>1.18578820123899</v>
      </c>
      <c r="Y89" s="74">
        <v>0.66143349156354303</v>
      </c>
      <c r="Z89" s="74">
        <v>1.0359123201145899</v>
      </c>
      <c r="AA89" s="74">
        <v>0.32131503322198701</v>
      </c>
      <c r="AB89" s="74">
        <v>0.82922833644585103</v>
      </c>
      <c r="AC89" s="74">
        <v>0.83965003145788297</v>
      </c>
      <c r="AD89" s="74">
        <v>1.71777073417072</v>
      </c>
      <c r="AE89" s="74">
        <v>2.25203043111788</v>
      </c>
      <c r="AF89" s="74">
        <v>1.9801327772974799</v>
      </c>
      <c r="AG89" s="74">
        <v>4.4386077948110101</v>
      </c>
      <c r="AH89" s="74">
        <v>0.83251285481331805</v>
      </c>
      <c r="AI89" s="74">
        <v>0.83480880733886598</v>
      </c>
      <c r="AJ89" s="74">
        <v>0.95512581433173804</v>
      </c>
      <c r="AK89" s="139">
        <f t="shared" si="26"/>
        <v>1.6860678563041633</v>
      </c>
      <c r="AL89" s="56" t="s">
        <v>83</v>
      </c>
      <c r="AM89" s="11">
        <v>0.88159407585374505</v>
      </c>
      <c r="AN89" s="74">
        <v>0.73696266813843203</v>
      </c>
      <c r="AO89" s="74">
        <v>0.44284682728195002</v>
      </c>
      <c r="AP89" s="74">
        <v>-0.19740412647212499</v>
      </c>
      <c r="AQ89" s="74">
        <v>0.77991856230718004</v>
      </c>
      <c r="AR89" s="74">
        <v>0.43687140610588499</v>
      </c>
      <c r="AS89" s="74">
        <v>0.64227048287612798</v>
      </c>
      <c r="AT89" s="74">
        <v>0.85963327221702701</v>
      </c>
      <c r="AU89" s="74">
        <v>0.59823878694971699</v>
      </c>
      <c r="AV89" s="74">
        <v>0.21535333434499601</v>
      </c>
      <c r="AW89" s="74">
        <v>0.73444639633810505</v>
      </c>
      <c r="AX89" s="74">
        <v>0.67254329181863304</v>
      </c>
      <c r="AY89" s="74">
        <v>1.16687438343774</v>
      </c>
      <c r="AZ89" s="74">
        <v>0.45878996393604898</v>
      </c>
      <c r="BA89" s="74">
        <v>0.75125793412281205</v>
      </c>
      <c r="BB89" s="10">
        <v>0.85119791108698795</v>
      </c>
      <c r="BC89" s="10">
        <v>0.61936634533247903</v>
      </c>
      <c r="BD89" s="10">
        <v>0.748222904999017</v>
      </c>
      <c r="BE89" s="139">
        <f t="shared" si="27"/>
        <v>0.61867002028358886</v>
      </c>
      <c r="BF89" s="140">
        <v>89.694999999999993</v>
      </c>
      <c r="BG89" s="141">
        <v>100</v>
      </c>
      <c r="BH89" s="142">
        <v>100</v>
      </c>
      <c r="BI89" s="140">
        <v>31.495527267456101</v>
      </c>
      <c r="BJ89" s="141">
        <v>17.2872409820557</v>
      </c>
      <c r="BK89" s="143">
        <v>11.49</v>
      </c>
      <c r="BL89" s="140">
        <v>63.301918029785199</v>
      </c>
      <c r="BM89" s="141">
        <v>71.739036560058594</v>
      </c>
      <c r="BN89" s="217">
        <v>72.208275406411801</v>
      </c>
      <c r="BO89" s="140">
        <v>5.2025566101074201</v>
      </c>
      <c r="BP89" s="141">
        <v>10.973723411560099</v>
      </c>
      <c r="BQ89" s="143">
        <v>16.3028251772635</v>
      </c>
      <c r="BR89" s="141">
        <v>20</v>
      </c>
      <c r="BS89" s="141">
        <v>19.7</v>
      </c>
      <c r="BT89" s="141">
        <v>19.5</v>
      </c>
      <c r="BU89" s="141">
        <v>19.399999999999999</v>
      </c>
      <c r="BV89" s="141">
        <v>19.100000000000001</v>
      </c>
      <c r="BW89" s="141">
        <v>17.899999999999999</v>
      </c>
      <c r="BX89" s="134">
        <f t="shared" si="33"/>
        <v>19.266666666666666</v>
      </c>
      <c r="BY89" s="141">
        <v>9.6</v>
      </c>
      <c r="BZ89" s="141">
        <v>10.199999999999999</v>
      </c>
      <c r="CA89" s="141">
        <v>11.3</v>
      </c>
      <c r="CB89" s="141">
        <v>11.8</v>
      </c>
      <c r="CC89" s="141">
        <v>12.6</v>
      </c>
      <c r="CD89" s="141">
        <v>13.5</v>
      </c>
      <c r="CE89" s="74">
        <v>12.8</v>
      </c>
      <c r="CF89" s="74">
        <v>7.9</v>
      </c>
      <c r="CG89" s="74">
        <v>8.6</v>
      </c>
      <c r="CH89" s="10">
        <v>8.1999999999999993</v>
      </c>
      <c r="CI89" s="10">
        <v>8.3000000000000007</v>
      </c>
      <c r="CJ89" s="10">
        <v>7.7</v>
      </c>
      <c r="CK89" s="134">
        <f t="shared" si="31"/>
        <v>9.9500000000000011</v>
      </c>
      <c r="CL89" s="141">
        <v>3.4209999999999998</v>
      </c>
      <c r="CM89" s="141">
        <v>3.4590000000000001</v>
      </c>
      <c r="CN89" s="141">
        <v>3.3149999999999999</v>
      </c>
      <c r="CO89" s="141">
        <v>3.177</v>
      </c>
      <c r="CP89" s="141">
        <v>2.9670000000000001</v>
      </c>
      <c r="CQ89" s="141">
        <v>2.6659999999999999</v>
      </c>
      <c r="CR89" s="134">
        <f t="shared" si="34"/>
        <v>3.1675</v>
      </c>
      <c r="CS89" s="141">
        <v>0.98399999999999999</v>
      </c>
      <c r="CT89" s="141">
        <v>1.028</v>
      </c>
      <c r="CU89" s="141">
        <v>1.0640000000000001</v>
      </c>
      <c r="CV89" s="141">
        <v>1.0549999999999999</v>
      </c>
      <c r="CW89" s="141">
        <v>1.127</v>
      </c>
      <c r="CX89" s="141">
        <v>1.204</v>
      </c>
      <c r="CY89" s="74">
        <v>1.2849999999999999</v>
      </c>
      <c r="CZ89" s="74">
        <v>1.1240000000000001</v>
      </c>
      <c r="DA89" s="74">
        <v>1.234</v>
      </c>
      <c r="DB89" s="10">
        <v>1.196</v>
      </c>
      <c r="DC89" s="10">
        <v>1.2050000000000001</v>
      </c>
      <c r="DD89" s="10">
        <v>1.125</v>
      </c>
      <c r="DE89" s="134">
        <f t="shared" si="22"/>
        <v>1.1875</v>
      </c>
      <c r="DF89" s="140">
        <v>73.368292682926835</v>
      </c>
      <c r="DG89" s="143">
        <v>84.680487804878098</v>
      </c>
      <c r="DH89" s="140"/>
      <c r="DI89" s="144"/>
      <c r="DJ89" s="74">
        <v>5.0999999999999996</v>
      </c>
      <c r="DK89" s="74">
        <v>5</v>
      </c>
      <c r="DL89" s="74">
        <v>5.2</v>
      </c>
      <c r="DM89" s="74">
        <v>5</v>
      </c>
      <c r="DN89" s="74">
        <v>5</v>
      </c>
      <c r="DO89" s="74">
        <v>4.8</v>
      </c>
      <c r="DP89" s="134">
        <f t="shared" si="35"/>
        <v>5.0166666666666666</v>
      </c>
      <c r="DQ89" s="141">
        <v>5.5</v>
      </c>
      <c r="DR89" s="141">
        <v>5.7</v>
      </c>
      <c r="DS89" s="141">
        <v>6</v>
      </c>
      <c r="DT89" s="141">
        <v>5.9</v>
      </c>
      <c r="DU89" s="141">
        <v>6</v>
      </c>
      <c r="DV89" s="141">
        <v>6</v>
      </c>
      <c r="DW89" s="74">
        <v>6.1</v>
      </c>
      <c r="DX89" s="74">
        <v>6</v>
      </c>
      <c r="DY89" s="74">
        <v>6.2</v>
      </c>
      <c r="DZ89" s="10">
        <v>6.3</v>
      </c>
      <c r="EA89" s="10">
        <v>6.4</v>
      </c>
      <c r="EB89" s="10">
        <v>6.3</v>
      </c>
      <c r="EC89" s="134">
        <f t="shared" si="32"/>
        <v>6.1624999999999996</v>
      </c>
    </row>
    <row r="90" spans="1:133" x14ac:dyDescent="0.25">
      <c r="A90" s="74" t="s">
        <v>84</v>
      </c>
      <c r="B90" s="12">
        <v>90530</v>
      </c>
      <c r="C90" s="134">
        <v>47.76</v>
      </c>
      <c r="D90" s="135">
        <v>1.94</v>
      </c>
      <c r="E90" s="136">
        <v>10.5</v>
      </c>
      <c r="F90" s="15">
        <v>9787966</v>
      </c>
      <c r="G90" s="22">
        <f t="shared" si="23"/>
        <v>9.7879660000000008</v>
      </c>
      <c r="H90" s="137">
        <v>9439</v>
      </c>
      <c r="I90" s="138">
        <f t="shared" si="24"/>
        <v>9.4390000000000001</v>
      </c>
      <c r="J90" s="138">
        <v>8326</v>
      </c>
      <c r="K90" s="138">
        <f t="shared" si="25"/>
        <v>8.3260000000000005</v>
      </c>
      <c r="L90" s="74">
        <v>0.58808180904707097</v>
      </c>
      <c r="M90" s="74">
        <v>0.55018298882791705</v>
      </c>
      <c r="N90" s="74">
        <v>0.46458104257404897</v>
      </c>
      <c r="O90" s="74">
        <v>0.344923733135305</v>
      </c>
      <c r="P90" s="74">
        <v>0.18074738192239301</v>
      </c>
      <c r="Q90" s="74">
        <v>6.5093729327112507E-2</v>
      </c>
      <c r="R90" s="74">
        <v>6.7777717121333698E-3</v>
      </c>
      <c r="S90" s="74">
        <v>-5.8952115511336299E-2</v>
      </c>
      <c r="T90" s="74">
        <v>-0.150240752751468</v>
      </c>
      <c r="U90" s="74">
        <v>-0.20009784947921</v>
      </c>
      <c r="V90" s="74">
        <v>-0.18184716343174401</v>
      </c>
      <c r="W90" s="74">
        <v>-0.17057914515342301</v>
      </c>
      <c r="X90" s="74">
        <v>-0.16779878820112201</v>
      </c>
      <c r="Y90" s="74">
        <v>-0.15327293555496299</v>
      </c>
      <c r="Z90" s="74">
        <v>-1.0889838934020499</v>
      </c>
      <c r="AA90" s="74">
        <v>-1.0331172969001501</v>
      </c>
      <c r="AB90" s="74">
        <v>-5.6681833892284102E-3</v>
      </c>
      <c r="AC90" s="74">
        <v>-3.9136583268413398E-2</v>
      </c>
      <c r="AD90" s="74">
        <v>-0.11403559439276099</v>
      </c>
      <c r="AE90" s="74">
        <v>-0.13688310430323999</v>
      </c>
      <c r="AF90" s="74">
        <v>-0.139220003601429</v>
      </c>
      <c r="AG90" s="74">
        <v>-0.17177160862902499</v>
      </c>
      <c r="AH90" s="74">
        <v>-0.201458936335808</v>
      </c>
      <c r="AI90" s="74">
        <v>-0.232679336866497</v>
      </c>
      <c r="AJ90" s="74">
        <v>-0.28326061048519402</v>
      </c>
      <c r="AK90" s="139">
        <f t="shared" si="26"/>
        <v>-9.3144617804443261E-2</v>
      </c>
      <c r="AL90" s="56" t="s">
        <v>84</v>
      </c>
      <c r="AM90" s="11">
        <v>-0.25976490828863302</v>
      </c>
      <c r="AN90" s="74">
        <v>-0.229379183308447</v>
      </c>
      <c r="AO90" s="74">
        <v>-0.28475137719698002</v>
      </c>
      <c r="AP90" s="74">
        <v>-0.28643326812868802</v>
      </c>
      <c r="AQ90" s="74">
        <v>-0.22143937865480701</v>
      </c>
      <c r="AR90" s="74">
        <v>-0.198878843237103</v>
      </c>
      <c r="AS90" s="74">
        <v>-0.155716484651578</v>
      </c>
      <c r="AT90" s="74">
        <v>-0.15491515806094799</v>
      </c>
      <c r="AU90" s="74">
        <v>-0.17509736747488</v>
      </c>
      <c r="AV90" s="74">
        <v>-0.154908813950621</v>
      </c>
      <c r="AW90" s="74">
        <v>-0.226013875689698</v>
      </c>
      <c r="AX90" s="74">
        <v>-0.28336043594694799</v>
      </c>
      <c r="AY90" s="74">
        <v>-0.51643760654804105</v>
      </c>
      <c r="AZ90" s="74">
        <v>-0.27536875707441999</v>
      </c>
      <c r="BA90" s="74">
        <v>-0.31798953180251899</v>
      </c>
      <c r="BB90" s="10">
        <v>-0.23785500198465701</v>
      </c>
      <c r="BC90" s="10">
        <v>-0.29511060484547802</v>
      </c>
      <c r="BD90" s="10">
        <v>-0.26586093225551699</v>
      </c>
      <c r="BE90" s="139">
        <f t="shared" si="27"/>
        <v>-0.25173627181243119</v>
      </c>
      <c r="BF90" s="140">
        <v>62.231000000000002</v>
      </c>
      <c r="BG90" s="141">
        <v>64.575000000000003</v>
      </c>
      <c r="BH90" s="142">
        <v>71.06</v>
      </c>
      <c r="BI90" s="140">
        <v>20.1454772949219</v>
      </c>
      <c r="BJ90" s="141">
        <v>16.817968368530298</v>
      </c>
      <c r="BK90" s="143">
        <v>14.32</v>
      </c>
      <c r="BL90" s="140">
        <v>67.140800476074205</v>
      </c>
      <c r="BM90" s="141">
        <v>68.034568786621094</v>
      </c>
      <c r="BN90" s="217">
        <v>67.105810909546506</v>
      </c>
      <c r="BO90" s="140">
        <v>12.7137203216553</v>
      </c>
      <c r="BP90" s="141">
        <v>15.1474657058716</v>
      </c>
      <c r="BQ90" s="143">
        <v>18.577215856016501</v>
      </c>
      <c r="BR90" s="141">
        <v>14.7</v>
      </c>
      <c r="BS90" s="141">
        <v>14.5</v>
      </c>
      <c r="BT90" s="141">
        <v>14.7</v>
      </c>
      <c r="BU90" s="141">
        <v>15</v>
      </c>
      <c r="BV90" s="141">
        <v>17.8</v>
      </c>
      <c r="BW90" s="141">
        <v>18.399999999999999</v>
      </c>
      <c r="BX90" s="134">
        <f t="shared" si="33"/>
        <v>15.85</v>
      </c>
      <c r="BY90" s="141">
        <v>9.9</v>
      </c>
      <c r="BZ90" s="141">
        <v>9.6999999999999993</v>
      </c>
      <c r="CA90" s="141">
        <v>9.9</v>
      </c>
      <c r="CB90" s="141">
        <v>9.6</v>
      </c>
      <c r="CC90" s="141">
        <v>9</v>
      </c>
      <c r="CD90" s="141">
        <v>8.8000000000000007</v>
      </c>
      <c r="CE90" s="74">
        <v>9.1</v>
      </c>
      <c r="CF90" s="74">
        <v>9</v>
      </c>
      <c r="CG90" s="74">
        <v>9.5</v>
      </c>
      <c r="CH90" s="10">
        <v>9.4</v>
      </c>
      <c r="CI90" s="10">
        <v>9.6999999999999993</v>
      </c>
      <c r="CJ90" s="10">
        <v>9.6999999999999993</v>
      </c>
      <c r="CK90" s="134">
        <f t="shared" si="31"/>
        <v>9.2750000000000004</v>
      </c>
      <c r="CL90" s="141">
        <v>1.97</v>
      </c>
      <c r="CM90" s="141">
        <v>1.915</v>
      </c>
      <c r="CN90" s="141">
        <v>1.931</v>
      </c>
      <c r="CO90" s="141">
        <v>1.93</v>
      </c>
      <c r="CP90" s="141">
        <v>2.27</v>
      </c>
      <c r="CQ90" s="141">
        <v>2.35</v>
      </c>
      <c r="CR90" s="134">
        <f t="shared" si="34"/>
        <v>2.0609999999999999</v>
      </c>
      <c r="CS90" s="141">
        <v>1.34</v>
      </c>
      <c r="CT90" s="141">
        <v>1.32</v>
      </c>
      <c r="CU90" s="141">
        <v>1.35</v>
      </c>
      <c r="CV90" s="141">
        <v>1.32</v>
      </c>
      <c r="CW90" s="141">
        <v>1.25</v>
      </c>
      <c r="CX90" s="141">
        <v>1.23</v>
      </c>
      <c r="CY90" s="74">
        <v>1.34</v>
      </c>
      <c r="CZ90" s="74">
        <v>1.35</v>
      </c>
      <c r="DA90" s="74">
        <v>1.35</v>
      </c>
      <c r="DB90" s="10">
        <v>1.45</v>
      </c>
      <c r="DC90" s="10">
        <v>1.53</v>
      </c>
      <c r="DD90" s="10">
        <v>1.53</v>
      </c>
      <c r="DE90" s="134">
        <f t="shared" si="22"/>
        <v>1.3787499999999999</v>
      </c>
      <c r="DF90" s="140">
        <v>69.290000000000006</v>
      </c>
      <c r="DG90" s="143">
        <v>76.063414634146397</v>
      </c>
      <c r="DH90" s="140">
        <v>36.299999999999997</v>
      </c>
      <c r="DI90" s="144">
        <v>3.8</v>
      </c>
      <c r="DJ90" s="74">
        <v>11.6</v>
      </c>
      <c r="DK90" s="74">
        <v>11.9</v>
      </c>
      <c r="DL90" s="74">
        <v>11.4</v>
      </c>
      <c r="DM90" s="74">
        <v>11.8</v>
      </c>
      <c r="DN90" s="74">
        <v>12</v>
      </c>
      <c r="DO90" s="74">
        <v>12.4</v>
      </c>
      <c r="DP90" s="134">
        <f t="shared" si="35"/>
        <v>11.850000000000001</v>
      </c>
      <c r="DQ90" s="141">
        <v>13.1</v>
      </c>
      <c r="DR90" s="141">
        <v>13.2</v>
      </c>
      <c r="DS90" s="141">
        <v>13</v>
      </c>
      <c r="DT90" s="141">
        <v>13</v>
      </c>
      <c r="DU90" s="141">
        <v>13</v>
      </c>
      <c r="DV90" s="141">
        <v>12.9</v>
      </c>
      <c r="DW90" s="74">
        <v>13</v>
      </c>
      <c r="DX90" s="74">
        <v>12.8</v>
      </c>
      <c r="DY90" s="74">
        <v>12.8</v>
      </c>
      <c r="DZ90" s="10">
        <v>13.4</v>
      </c>
      <c r="EA90" s="10">
        <v>13</v>
      </c>
      <c r="EB90" s="10">
        <v>13.5</v>
      </c>
      <c r="EC90" s="134">
        <f t="shared" si="32"/>
        <v>13.05</v>
      </c>
    </row>
    <row r="91" spans="1:133" x14ac:dyDescent="0.25">
      <c r="A91" s="74" t="s">
        <v>85</v>
      </c>
      <c r="B91" s="12">
        <v>100250</v>
      </c>
      <c r="C91" s="134">
        <v>1.21</v>
      </c>
      <c r="D91" s="135"/>
      <c r="E91" s="136">
        <v>0.2</v>
      </c>
      <c r="F91" s="15">
        <v>343400</v>
      </c>
      <c r="G91" s="22">
        <f t="shared" si="23"/>
        <v>0.34339999999999998</v>
      </c>
      <c r="H91" s="137">
        <v>355</v>
      </c>
      <c r="I91" s="138">
        <f t="shared" si="24"/>
        <v>0.35499999999999998</v>
      </c>
      <c r="J91" s="138">
        <v>404</v>
      </c>
      <c r="K91" s="138">
        <f t="shared" si="25"/>
        <v>0.40400000000000003</v>
      </c>
      <c r="L91" s="74">
        <v>1.27890788993302</v>
      </c>
      <c r="M91" s="74">
        <v>0.99285735928341101</v>
      </c>
      <c r="N91" s="74">
        <v>0.744426487319228</v>
      </c>
      <c r="O91" s="74">
        <v>0.78053821106560295</v>
      </c>
      <c r="P91" s="74">
        <v>0.978479645630839</v>
      </c>
      <c r="Q91" s="74">
        <v>1.0588964107676599</v>
      </c>
      <c r="R91" s="74">
        <v>1.1405832606108099</v>
      </c>
      <c r="S91" s="74">
        <v>1.33661040915962</v>
      </c>
      <c r="T91" s="74">
        <v>1.3240444300148799</v>
      </c>
      <c r="U91" s="74">
        <v>1.0636254802732801</v>
      </c>
      <c r="V91" s="74">
        <v>0.78766761442324496</v>
      </c>
      <c r="W91" s="74">
        <v>0.73258889089859902</v>
      </c>
      <c r="X91" s="74">
        <v>1.09562910072455</v>
      </c>
      <c r="Y91" s="74">
        <v>1.56621758114814</v>
      </c>
      <c r="Z91" s="74">
        <v>1.23839606356716</v>
      </c>
      <c r="AA91" s="74">
        <v>0.77766219858540198</v>
      </c>
      <c r="AB91" s="74">
        <v>1.15914942010018</v>
      </c>
      <c r="AC91" s="74">
        <v>1.2566320773964501</v>
      </c>
      <c r="AD91" s="74">
        <v>1.01681192843817</v>
      </c>
      <c r="AE91" s="74">
        <v>0.86683594660681096</v>
      </c>
      <c r="AF91" s="74">
        <v>0.54246799781154698</v>
      </c>
      <c r="AG91" s="74">
        <v>0.53991301660929902</v>
      </c>
      <c r="AH91" s="74">
        <v>0.81919709145881603</v>
      </c>
      <c r="AI91" s="74">
        <v>1.0708590431971701</v>
      </c>
      <c r="AJ91" s="74">
        <v>1.2092387859574101</v>
      </c>
      <c r="AK91" s="139">
        <f t="shared" si="26"/>
        <v>1.0151294536392519</v>
      </c>
      <c r="AL91" s="56" t="s">
        <v>85</v>
      </c>
      <c r="AM91" s="11">
        <v>1.36919283329812</v>
      </c>
      <c r="AN91" s="74">
        <v>1.32929525456819</v>
      </c>
      <c r="AO91" s="74">
        <v>0.89259637746295695</v>
      </c>
      <c r="AP91" s="74">
        <v>0.69249762047618602</v>
      </c>
      <c r="AQ91" s="74">
        <v>0.87793615768739997</v>
      </c>
      <c r="AR91" s="74">
        <v>1.58289197780465</v>
      </c>
      <c r="AS91" s="74">
        <v>2.3474224302838702</v>
      </c>
      <c r="AT91" s="74">
        <v>2.5300854894066198</v>
      </c>
      <c r="AU91" s="74">
        <v>1.8595721705991799</v>
      </c>
      <c r="AV91" s="74">
        <v>0.34124197897088199</v>
      </c>
      <c r="AW91" s="74">
        <v>-0.14390300029403699</v>
      </c>
      <c r="AX91" s="74">
        <v>0.30546836822439899</v>
      </c>
      <c r="AY91" s="74">
        <v>0.53210073491698195</v>
      </c>
      <c r="AZ91" s="74">
        <v>0.94588590036915099</v>
      </c>
      <c r="BA91" s="74">
        <v>1.1744918559570099</v>
      </c>
      <c r="BB91" s="10">
        <v>1.0419403866296899</v>
      </c>
      <c r="BC91" s="10">
        <v>1.38808149583838</v>
      </c>
      <c r="BD91" s="10">
        <v>2.3455826764386201</v>
      </c>
      <c r="BE91" s="139">
        <f t="shared" si="27"/>
        <v>1.1790110514905958</v>
      </c>
      <c r="BF91" s="140">
        <v>86.668999999999997</v>
      </c>
      <c r="BG91" s="141">
        <v>92.400999999999996</v>
      </c>
      <c r="BH91" s="142">
        <v>93.77</v>
      </c>
      <c r="BI91" s="140">
        <v>30.0626735687256</v>
      </c>
      <c r="BJ91" s="141">
        <v>23.2758674621582</v>
      </c>
      <c r="BK91" s="143">
        <v>20.09</v>
      </c>
      <c r="BL91" s="140">
        <v>60.783271789550803</v>
      </c>
      <c r="BM91" s="141">
        <v>65.139358520507798</v>
      </c>
      <c r="BN91" s="217">
        <v>65.477501678979195</v>
      </c>
      <c r="BO91" s="140">
        <v>9.1540575027465803</v>
      </c>
      <c r="BP91" s="141">
        <v>11.5847721099854</v>
      </c>
      <c r="BQ91" s="143">
        <v>14.4308633684053</v>
      </c>
      <c r="BR91" s="141">
        <v>19.7</v>
      </c>
      <c r="BS91" s="141">
        <v>20.8</v>
      </c>
      <c r="BT91" s="141">
        <v>22.3</v>
      </c>
      <c r="BU91" s="141">
        <v>21.7</v>
      </c>
      <c r="BV91" s="141">
        <v>19.899999999999999</v>
      </c>
      <c r="BW91" s="141">
        <v>20.100000000000001</v>
      </c>
      <c r="BX91" s="134">
        <f t="shared" si="33"/>
        <v>20.75</v>
      </c>
      <c r="BY91" s="141">
        <v>14.5</v>
      </c>
      <c r="BZ91" s="141">
        <v>14.6</v>
      </c>
      <c r="CA91" s="141">
        <v>15.2</v>
      </c>
      <c r="CB91" s="141">
        <v>15.8</v>
      </c>
      <c r="CC91" s="141">
        <v>15.4</v>
      </c>
      <c r="CD91" s="141">
        <v>14.1</v>
      </c>
      <c r="CE91" s="74">
        <v>14.1</v>
      </c>
      <c r="CF91" s="74">
        <v>13.4</v>
      </c>
      <c r="CG91" s="74">
        <v>13.4</v>
      </c>
      <c r="CH91" s="10">
        <v>12.5</v>
      </c>
      <c r="CI91" s="10">
        <v>12</v>
      </c>
      <c r="CJ91" s="10">
        <v>11.9</v>
      </c>
      <c r="CK91" s="134">
        <f t="shared" si="31"/>
        <v>13.350000000000001</v>
      </c>
      <c r="CL91" s="141">
        <v>2.7930000000000001</v>
      </c>
      <c r="CM91" s="141">
        <v>2.875</v>
      </c>
      <c r="CN91" s="141">
        <v>3.0880000000000001</v>
      </c>
      <c r="CO91" s="141">
        <v>2.948</v>
      </c>
      <c r="CP91" s="141">
        <v>2.66</v>
      </c>
      <c r="CQ91" s="141">
        <v>2.613</v>
      </c>
      <c r="CR91" s="134">
        <f t="shared" si="34"/>
        <v>2.8294999999999999</v>
      </c>
      <c r="CS91" s="141">
        <v>2.08</v>
      </c>
      <c r="CT91" s="141">
        <v>2.09</v>
      </c>
      <c r="CU91" s="141">
        <v>2.15</v>
      </c>
      <c r="CV91" s="141">
        <v>2.23</v>
      </c>
      <c r="CW91" s="141">
        <v>2.2000000000000002</v>
      </c>
      <c r="CX91" s="141">
        <v>2.02</v>
      </c>
      <c r="CY91" s="74">
        <v>2.04</v>
      </c>
      <c r="CZ91" s="74">
        <v>1.93</v>
      </c>
      <c r="DA91" s="74">
        <v>1.93</v>
      </c>
      <c r="DB91" s="10">
        <v>1.8</v>
      </c>
      <c r="DC91" s="10">
        <v>1.74</v>
      </c>
      <c r="DD91" s="10">
        <v>1.74</v>
      </c>
      <c r="DE91" s="134">
        <f t="shared" si="22"/>
        <v>1.9250000000000003</v>
      </c>
      <c r="DF91" s="140">
        <v>75.578780487804877</v>
      </c>
      <c r="DG91" s="143">
        <v>82.2048780487805</v>
      </c>
      <c r="DH91" s="140">
        <v>10.3</v>
      </c>
      <c r="DI91" s="144">
        <v>1.6</v>
      </c>
      <c r="DJ91" s="74">
        <v>7.1</v>
      </c>
      <c r="DK91" s="74">
        <v>7.3</v>
      </c>
      <c r="DL91" s="74">
        <v>6.9</v>
      </c>
      <c r="DM91" s="74">
        <v>6.9</v>
      </c>
      <c r="DN91" s="74">
        <v>6.9</v>
      </c>
      <c r="DO91" s="74">
        <v>6.5</v>
      </c>
      <c r="DP91" s="134">
        <f t="shared" si="35"/>
        <v>6.9333333333333327</v>
      </c>
      <c r="DQ91" s="141">
        <v>6.3</v>
      </c>
      <c r="DR91" s="141">
        <v>6.2</v>
      </c>
      <c r="DS91" s="141">
        <v>6.3</v>
      </c>
      <c r="DT91" s="141">
        <v>6.3</v>
      </c>
      <c r="DU91" s="141">
        <v>6.4</v>
      </c>
      <c r="DV91" s="141">
        <v>6.2</v>
      </c>
      <c r="DW91" s="74">
        <v>6.1</v>
      </c>
      <c r="DX91" s="74">
        <v>6.7</v>
      </c>
      <c r="DY91" s="74">
        <v>6.3</v>
      </c>
      <c r="DZ91" s="10">
        <v>6.6</v>
      </c>
      <c r="EA91" s="10">
        <v>6.9</v>
      </c>
      <c r="EB91" s="10">
        <v>6.5</v>
      </c>
      <c r="EC91" s="134">
        <f t="shared" si="32"/>
        <v>6.4625000000000004</v>
      </c>
    </row>
    <row r="92" spans="1:133" x14ac:dyDescent="0.25">
      <c r="A92" s="74" t="s">
        <v>86</v>
      </c>
      <c r="B92" s="12">
        <v>2973190</v>
      </c>
      <c r="C92" s="134">
        <v>52.62</v>
      </c>
      <c r="D92" s="135">
        <v>4.37</v>
      </c>
      <c r="E92" s="136">
        <v>620.70000000000005</v>
      </c>
      <c r="F92" s="15">
        <v>1339180127</v>
      </c>
      <c r="G92" s="22">
        <f t="shared" si="23"/>
        <v>1339.1801270000001</v>
      </c>
      <c r="H92" s="137">
        <v>1451829</v>
      </c>
      <c r="I92" s="138">
        <f t="shared" si="24"/>
        <v>1451.829</v>
      </c>
      <c r="J92" s="138">
        <v>1639176</v>
      </c>
      <c r="K92" s="138">
        <f t="shared" si="25"/>
        <v>1639.1759999999999</v>
      </c>
      <c r="L92" s="74">
        <v>2.31344718554762</v>
      </c>
      <c r="M92" s="74">
        <v>2.3273506951726799</v>
      </c>
      <c r="N92" s="74">
        <v>2.3357988957043401</v>
      </c>
      <c r="O92" s="74">
        <v>2.3353115661623902</v>
      </c>
      <c r="P92" s="74">
        <v>2.3244304078165698</v>
      </c>
      <c r="Q92" s="74">
        <v>2.3058992369590001</v>
      </c>
      <c r="R92" s="74">
        <v>2.2828127895496602</v>
      </c>
      <c r="S92" s="74">
        <v>2.2590703460864501</v>
      </c>
      <c r="T92" s="74">
        <v>2.2364317457593899</v>
      </c>
      <c r="U92" s="74">
        <v>2.2163549706918202</v>
      </c>
      <c r="V92" s="74">
        <v>2.1969539184497502</v>
      </c>
      <c r="W92" s="74">
        <v>2.1770374765859399</v>
      </c>
      <c r="X92" s="74">
        <v>2.15291006163761</v>
      </c>
      <c r="Y92" s="74">
        <v>2.1216548951394101</v>
      </c>
      <c r="Z92" s="74">
        <v>2.0818581882681202</v>
      </c>
      <c r="AA92" s="74">
        <v>2.0365004584256998</v>
      </c>
      <c r="AB92" s="74">
        <v>1.98931127082342</v>
      </c>
      <c r="AC92" s="74">
        <v>1.94419173984654</v>
      </c>
      <c r="AD92" s="74">
        <v>1.9024416604873899</v>
      </c>
      <c r="AE92" s="74">
        <v>1.8655508033575301</v>
      </c>
      <c r="AF92" s="74">
        <v>1.8320947181137499</v>
      </c>
      <c r="AG92" s="74">
        <v>1.7982500306715301</v>
      </c>
      <c r="AH92" s="74">
        <v>1.76338711073653</v>
      </c>
      <c r="AI92" s="74">
        <v>1.7302370536862</v>
      </c>
      <c r="AJ92" s="74">
        <v>1.69902591874678</v>
      </c>
      <c r="AK92" s="139">
        <f t="shared" si="26"/>
        <v>2.0891325257770448</v>
      </c>
      <c r="AL92" s="56" t="s">
        <v>86</v>
      </c>
      <c r="AM92" s="11">
        <v>1.66861543950706</v>
      </c>
      <c r="AN92" s="74">
        <v>1.64048177794872</v>
      </c>
      <c r="AO92" s="74">
        <v>1.6108186283663799</v>
      </c>
      <c r="AP92" s="74">
        <v>1.5739645955556301</v>
      </c>
      <c r="AQ92" s="74">
        <v>1.5278148466467401</v>
      </c>
      <c r="AR92" s="74">
        <v>1.4762681167291201</v>
      </c>
      <c r="AS92" s="74">
        <v>1.4222903651979599</v>
      </c>
      <c r="AT92" s="74">
        <v>1.3730241515073101</v>
      </c>
      <c r="AU92" s="74">
        <v>1.33409870796828</v>
      </c>
      <c r="AV92" s="74">
        <v>1.30885937861056</v>
      </c>
      <c r="AW92" s="74">
        <v>1.2928487950186001</v>
      </c>
      <c r="AX92" s="74">
        <v>1.2800399609977</v>
      </c>
      <c r="AY92" s="74">
        <v>1.2858320372182399</v>
      </c>
      <c r="AZ92" s="74">
        <v>1.2511906262358099</v>
      </c>
      <c r="BA92" s="74">
        <v>1.2267302957278901</v>
      </c>
      <c r="BB92" s="10">
        <v>1.16752707459156</v>
      </c>
      <c r="BC92" s="10">
        <v>1.14821469272737</v>
      </c>
      <c r="BD92" s="10">
        <v>1.12707105958419</v>
      </c>
      <c r="BE92" s="139">
        <f t="shared" si="27"/>
        <v>1.3557103006254152</v>
      </c>
      <c r="BF92" s="140">
        <v>21.332000000000001</v>
      </c>
      <c r="BG92" s="141">
        <v>27.667000000000002</v>
      </c>
      <c r="BH92" s="142">
        <v>33.6</v>
      </c>
      <c r="BI92" s="140">
        <v>40.151371002197301</v>
      </c>
      <c r="BJ92" s="141">
        <v>34.219882965087898</v>
      </c>
      <c r="BK92" s="143">
        <v>27.78</v>
      </c>
      <c r="BL92" s="140">
        <v>56.357494354247997</v>
      </c>
      <c r="BM92" s="141">
        <v>61.416637420654297</v>
      </c>
      <c r="BN92" s="217">
        <v>66.228301265704204</v>
      </c>
      <c r="BO92" s="140">
        <v>3.4911372661590598</v>
      </c>
      <c r="BP92" s="141">
        <v>4.3634810447692898</v>
      </c>
      <c r="BQ92" s="143">
        <v>5.9889692493920901</v>
      </c>
      <c r="BR92" s="141">
        <v>38.343000000000004</v>
      </c>
      <c r="BS92" s="141">
        <v>37.914999999999999</v>
      </c>
      <c r="BT92" s="141">
        <v>37.515000000000001</v>
      </c>
      <c r="BU92" s="141">
        <v>37.154000000000003</v>
      </c>
      <c r="BV92" s="141">
        <v>36.832999999999998</v>
      </c>
      <c r="BW92" s="141">
        <v>36.543999999999997</v>
      </c>
      <c r="BX92" s="134">
        <f t="shared" si="33"/>
        <v>37.384000000000007</v>
      </c>
      <c r="BY92" s="141">
        <v>22.779</v>
      </c>
      <c r="BZ92" s="141">
        <v>22.335000000000001</v>
      </c>
      <c r="CA92" s="141">
        <v>21.937000000000001</v>
      </c>
      <c r="CB92" s="141">
        <v>21.588999999999999</v>
      </c>
      <c r="CC92" s="141">
        <v>21.280999999999999</v>
      </c>
      <c r="CD92" s="141">
        <v>20.998999999999999</v>
      </c>
      <c r="CE92" s="74">
        <v>20.678999999999998</v>
      </c>
      <c r="CF92" s="74">
        <v>20.291</v>
      </c>
      <c r="CG92" s="74">
        <v>19.952000000000002</v>
      </c>
      <c r="CH92" s="10">
        <v>19.268999999999998</v>
      </c>
      <c r="CI92" s="10">
        <v>19.013000000000002</v>
      </c>
      <c r="CJ92" s="10">
        <v>18.782</v>
      </c>
      <c r="CK92" s="134">
        <f t="shared" si="31"/>
        <v>20.033250000000002</v>
      </c>
      <c r="CL92" s="141">
        <v>5.4939999999999998</v>
      </c>
      <c r="CM92" s="141">
        <v>5.41</v>
      </c>
      <c r="CN92" s="141">
        <v>5.3230000000000004</v>
      </c>
      <c r="CO92" s="141">
        <v>5.2380000000000004</v>
      </c>
      <c r="CP92" s="141">
        <v>5.1559999999999997</v>
      </c>
      <c r="CQ92" s="141">
        <v>5.077</v>
      </c>
      <c r="CR92" s="134">
        <f t="shared" si="34"/>
        <v>5.2830000000000004</v>
      </c>
      <c r="CS92" s="141">
        <v>2.7530000000000001</v>
      </c>
      <c r="CT92" s="141">
        <v>2.694</v>
      </c>
      <c r="CU92" s="141">
        <v>2.6429999999999998</v>
      </c>
      <c r="CV92" s="141">
        <v>2.6</v>
      </c>
      <c r="CW92" s="141">
        <v>2.5630000000000002</v>
      </c>
      <c r="CX92" s="141">
        <v>2.532</v>
      </c>
      <c r="CY92" s="74">
        <v>2.5099999999999998</v>
      </c>
      <c r="CZ92" s="74">
        <v>2.4649999999999999</v>
      </c>
      <c r="DA92" s="74">
        <v>2.427</v>
      </c>
      <c r="DB92" s="10">
        <v>2.3519999999999999</v>
      </c>
      <c r="DC92" s="10">
        <v>2.3260000000000001</v>
      </c>
      <c r="DD92" s="10">
        <v>2.3039999999999998</v>
      </c>
      <c r="DE92" s="134">
        <f t="shared" si="22"/>
        <v>2.4348749999999999</v>
      </c>
      <c r="DF92" s="140">
        <v>52.483463414634159</v>
      </c>
      <c r="DG92" s="143">
        <v>68.802999999999997</v>
      </c>
      <c r="DH92" s="140">
        <v>129.1</v>
      </c>
      <c r="DI92" s="144">
        <v>32</v>
      </c>
      <c r="DJ92" s="74">
        <v>16.350999999999999</v>
      </c>
      <c r="DK92" s="74">
        <v>15.855</v>
      </c>
      <c r="DL92" s="74">
        <v>15.371</v>
      </c>
      <c r="DM92" s="74">
        <v>14.898</v>
      </c>
      <c r="DN92" s="74">
        <v>14.439</v>
      </c>
      <c r="DO92" s="74">
        <v>14.000999999999999</v>
      </c>
      <c r="DP92" s="134">
        <f t="shared" si="35"/>
        <v>15.152500000000003</v>
      </c>
      <c r="DQ92" s="141">
        <v>8.19</v>
      </c>
      <c r="DR92" s="141">
        <v>8.1110000000000007</v>
      </c>
      <c r="DS92" s="141">
        <v>8.0489999999999995</v>
      </c>
      <c r="DT92" s="141">
        <v>8.0020000000000007</v>
      </c>
      <c r="DU92" s="141">
        <v>7.9690000000000003</v>
      </c>
      <c r="DV92" s="141">
        <v>7.9489999999999998</v>
      </c>
      <c r="DW92" s="74">
        <v>7.4459999999999997</v>
      </c>
      <c r="DX92" s="74">
        <v>7.3849999999999998</v>
      </c>
      <c r="DY92" s="74">
        <v>7.3390000000000004</v>
      </c>
      <c r="DZ92" s="10">
        <v>7.3029999999999999</v>
      </c>
      <c r="EA92" s="10">
        <v>7.31</v>
      </c>
      <c r="EB92" s="10">
        <v>7.3280000000000003</v>
      </c>
      <c r="EC92" s="134">
        <f t="shared" si="32"/>
        <v>7.5036249999999995</v>
      </c>
    </row>
    <row r="93" spans="1:133" x14ac:dyDescent="0.25">
      <c r="A93" s="74" t="s">
        <v>87</v>
      </c>
      <c r="B93" s="12">
        <v>1811570</v>
      </c>
      <c r="C93" s="134">
        <v>12.97</v>
      </c>
      <c r="D93" s="135">
        <v>12.42</v>
      </c>
      <c r="E93" s="136">
        <v>134.4</v>
      </c>
      <c r="F93" s="15">
        <v>263991379</v>
      </c>
      <c r="G93" s="22">
        <f t="shared" si="23"/>
        <v>263.99137899999999</v>
      </c>
      <c r="H93" s="137">
        <v>284751</v>
      </c>
      <c r="I93" s="138">
        <f t="shared" si="24"/>
        <v>284.75099999999998</v>
      </c>
      <c r="J93" s="138">
        <v>330905</v>
      </c>
      <c r="K93" s="138">
        <f t="shared" si="25"/>
        <v>330.90499999999997</v>
      </c>
      <c r="L93" s="74">
        <v>2.4518773642245599</v>
      </c>
      <c r="M93" s="74">
        <v>2.4277717528256799</v>
      </c>
      <c r="N93" s="74">
        <v>2.40011890320711</v>
      </c>
      <c r="O93" s="74">
        <v>2.3731389477382301</v>
      </c>
      <c r="P93" s="74">
        <v>2.34756088826876</v>
      </c>
      <c r="Q93" s="74">
        <v>2.3212304190898498</v>
      </c>
      <c r="R93" s="74">
        <v>2.29515743210849</v>
      </c>
      <c r="S93" s="74">
        <v>2.2636202249067998</v>
      </c>
      <c r="T93" s="74">
        <v>2.2194088074967602</v>
      </c>
      <c r="U93" s="74">
        <v>2.1598878967565001</v>
      </c>
      <c r="V93" s="74">
        <v>2.0906169282679699</v>
      </c>
      <c r="W93" s="74">
        <v>2.0188946570767801</v>
      </c>
      <c r="X93" s="74">
        <v>1.95161396908424</v>
      </c>
      <c r="Y93" s="74">
        <v>1.8904655509386099</v>
      </c>
      <c r="Z93" s="74">
        <v>1.83799861004646</v>
      </c>
      <c r="AA93" s="74">
        <v>1.7920163681766299</v>
      </c>
      <c r="AB93" s="74">
        <v>1.7497221147105999</v>
      </c>
      <c r="AC93" s="74">
        <v>1.7074272869950899</v>
      </c>
      <c r="AD93" s="74">
        <v>1.6638246359997899</v>
      </c>
      <c r="AE93" s="74">
        <v>1.61773770904755</v>
      </c>
      <c r="AF93" s="74">
        <v>1.5716299171275701</v>
      </c>
      <c r="AG93" s="74">
        <v>1.5262317266972401</v>
      </c>
      <c r="AH93" s="74">
        <v>1.48690610911836</v>
      </c>
      <c r="AI93" s="74">
        <v>1.4591704084111099</v>
      </c>
      <c r="AJ93" s="74">
        <v>1.4456774703763999</v>
      </c>
      <c r="AK93" s="139">
        <f t="shared" si="26"/>
        <v>1.9627882439478859</v>
      </c>
      <c r="AL93" s="56" t="s">
        <v>87</v>
      </c>
      <c r="AM93" s="11">
        <v>1.4422864402145501</v>
      </c>
      <c r="AN93" s="74">
        <v>1.44056075348501</v>
      </c>
      <c r="AO93" s="74">
        <v>1.43695765717751</v>
      </c>
      <c r="AP93" s="74">
        <v>1.43467256451759</v>
      </c>
      <c r="AQ93" s="74">
        <v>1.43284091526511</v>
      </c>
      <c r="AR93" s="74">
        <v>1.42994132263022</v>
      </c>
      <c r="AS93" s="74">
        <v>1.4281473386002199</v>
      </c>
      <c r="AT93" s="74">
        <v>1.4227885854512199</v>
      </c>
      <c r="AU93" s="74">
        <v>1.4061136334316899</v>
      </c>
      <c r="AV93" s="74">
        <v>1.3751313152628799</v>
      </c>
      <c r="AW93" s="74">
        <v>1.3341206997303401</v>
      </c>
      <c r="AX93" s="74">
        <v>1.2901293956659601</v>
      </c>
      <c r="AY93" s="74">
        <v>1.3106100192240899</v>
      </c>
      <c r="AZ93" s="74">
        <v>1.29398294440884</v>
      </c>
      <c r="BA93" s="74">
        <v>1.2601933588140199</v>
      </c>
      <c r="BB93" s="10">
        <v>1.18101391516764</v>
      </c>
      <c r="BC93" s="10">
        <v>1.1374937106724401</v>
      </c>
      <c r="BD93" s="10">
        <v>1.09537776465479</v>
      </c>
      <c r="BE93" s="139">
        <f t="shared" si="27"/>
        <v>1.3358868173035043</v>
      </c>
      <c r="BF93" s="140">
        <v>19.317</v>
      </c>
      <c r="BG93" s="141">
        <v>42.002000000000002</v>
      </c>
      <c r="BH93" s="142">
        <v>54.66</v>
      </c>
      <c r="BI93" s="140">
        <v>42.535606384277301</v>
      </c>
      <c r="BJ93" s="141">
        <v>30.659866333007798</v>
      </c>
      <c r="BK93" s="143">
        <v>27.36</v>
      </c>
      <c r="BL93" s="140">
        <v>54.002109527587898</v>
      </c>
      <c r="BM93" s="141">
        <v>64.67529296875</v>
      </c>
      <c r="BN93" s="217">
        <v>67.324176521688599</v>
      </c>
      <c r="BO93" s="140">
        <v>3.4622828960418701</v>
      </c>
      <c r="BP93" s="141">
        <v>4.6648449897766104</v>
      </c>
      <c r="BQ93" s="143">
        <v>5.3194774970284202</v>
      </c>
      <c r="BR93" s="141">
        <v>39.981999999999999</v>
      </c>
      <c r="BS93" s="141">
        <v>39.317999999999998</v>
      </c>
      <c r="BT93" s="141">
        <v>38.637999999999998</v>
      </c>
      <c r="BU93" s="141">
        <v>37.951000000000001</v>
      </c>
      <c r="BV93" s="141">
        <v>37.265999999999998</v>
      </c>
      <c r="BW93" s="141">
        <v>36.591999999999999</v>
      </c>
      <c r="BX93" s="134">
        <f t="shared" si="33"/>
        <v>38.291166666666662</v>
      </c>
      <c r="BY93" s="141">
        <v>21.241</v>
      </c>
      <c r="BZ93" s="141">
        <v>21.036999999999999</v>
      </c>
      <c r="CA93" s="141">
        <v>20.766999999999999</v>
      </c>
      <c r="CB93" s="141">
        <v>20.434999999999999</v>
      </c>
      <c r="CC93" s="141">
        <v>20.050999999999998</v>
      </c>
      <c r="CD93" s="141">
        <v>19.632999999999999</v>
      </c>
      <c r="CE93" s="74">
        <v>20.594999999999999</v>
      </c>
      <c r="CF93" s="74">
        <v>20.297000000000001</v>
      </c>
      <c r="CG93" s="74">
        <v>19.954999999999998</v>
      </c>
      <c r="CH93" s="10">
        <v>19.350000000000001</v>
      </c>
      <c r="CI93" s="10">
        <v>18.986000000000001</v>
      </c>
      <c r="CJ93" s="10">
        <v>18.623999999999999</v>
      </c>
      <c r="CK93" s="134">
        <f t="shared" si="31"/>
        <v>19.686374999999998</v>
      </c>
      <c r="CL93" s="141">
        <v>5.4740000000000002</v>
      </c>
      <c r="CM93" s="141">
        <v>5.4130000000000003</v>
      </c>
      <c r="CN93" s="141">
        <v>5.3380000000000001</v>
      </c>
      <c r="CO93" s="141">
        <v>5.2510000000000003</v>
      </c>
      <c r="CP93" s="141">
        <v>5.1520000000000001</v>
      </c>
      <c r="CQ93" s="141">
        <v>5.0430000000000001</v>
      </c>
      <c r="CR93" s="134">
        <f t="shared" si="34"/>
        <v>5.2785000000000002</v>
      </c>
      <c r="CS93" s="141">
        <v>2.4950000000000001</v>
      </c>
      <c r="CT93" s="141">
        <v>2.4900000000000002</v>
      </c>
      <c r="CU93" s="141">
        <v>2.4790000000000001</v>
      </c>
      <c r="CV93" s="141">
        <v>2.46</v>
      </c>
      <c r="CW93" s="141">
        <v>2.4340000000000002</v>
      </c>
      <c r="CX93" s="141">
        <v>2.403</v>
      </c>
      <c r="CY93" s="74">
        <v>2.5</v>
      </c>
      <c r="CZ93" s="74">
        <v>2.484</v>
      </c>
      <c r="DA93" s="74">
        <v>2.4630000000000001</v>
      </c>
      <c r="DB93" s="10">
        <v>2.3889999999999998</v>
      </c>
      <c r="DC93" s="10">
        <v>2.363</v>
      </c>
      <c r="DD93" s="10">
        <v>2.3359999999999999</v>
      </c>
      <c r="DE93" s="134">
        <f t="shared" si="22"/>
        <v>2.4214999999999995</v>
      </c>
      <c r="DF93" s="140">
        <v>55.668634146341468</v>
      </c>
      <c r="DG93" s="143">
        <v>69.355000000000004</v>
      </c>
      <c r="DH93" s="140">
        <v>97.2</v>
      </c>
      <c r="DI93" s="144">
        <v>21.4</v>
      </c>
      <c r="DJ93" s="74">
        <v>14.250999999999999</v>
      </c>
      <c r="DK93" s="74">
        <v>13.744</v>
      </c>
      <c r="DL93" s="74">
        <v>13.259</v>
      </c>
      <c r="DM93" s="74">
        <v>12.797000000000001</v>
      </c>
      <c r="DN93" s="74">
        <v>12.358000000000001</v>
      </c>
      <c r="DO93" s="74">
        <v>11.942</v>
      </c>
      <c r="DP93" s="134">
        <f t="shared" si="35"/>
        <v>13.0585</v>
      </c>
      <c r="DQ93" s="141">
        <v>6.5019999999999998</v>
      </c>
      <c r="DR93" s="141">
        <v>6.4539999999999997</v>
      </c>
      <c r="DS93" s="141">
        <v>6.407</v>
      </c>
      <c r="DT93" s="141">
        <v>6.3620000000000001</v>
      </c>
      <c r="DU93" s="141">
        <v>6.3230000000000004</v>
      </c>
      <c r="DV93" s="141">
        <v>6.2889999999999997</v>
      </c>
      <c r="DW93" s="74">
        <v>7.1619999999999999</v>
      </c>
      <c r="DX93" s="74">
        <v>7.16</v>
      </c>
      <c r="DY93" s="74">
        <v>7.1609999999999996</v>
      </c>
      <c r="DZ93" s="10">
        <v>7.0960000000000001</v>
      </c>
      <c r="EA93" s="10">
        <v>7.1219999999999999</v>
      </c>
      <c r="EB93" s="10">
        <v>7.1550000000000002</v>
      </c>
      <c r="EC93" s="134">
        <f t="shared" si="32"/>
        <v>6.9335000000000004</v>
      </c>
    </row>
    <row r="94" spans="1:133" x14ac:dyDescent="0.25">
      <c r="A94" s="74" t="s">
        <v>88</v>
      </c>
      <c r="B94" s="12">
        <v>1628760</v>
      </c>
      <c r="C94" s="134">
        <v>9.02</v>
      </c>
      <c r="D94" s="135">
        <v>1.1000000000000001</v>
      </c>
      <c r="E94" s="136">
        <v>33.299999999999997</v>
      </c>
      <c r="F94" s="15">
        <v>81162788</v>
      </c>
      <c r="G94" s="22">
        <f t="shared" si="23"/>
        <v>81.162788000000006</v>
      </c>
      <c r="H94" s="137">
        <v>86730</v>
      </c>
      <c r="I94" s="138">
        <f t="shared" si="24"/>
        <v>86.73</v>
      </c>
      <c r="J94" s="138">
        <v>103098</v>
      </c>
      <c r="K94" s="138">
        <f t="shared" si="25"/>
        <v>103.098</v>
      </c>
      <c r="L94" s="74">
        <v>2.9612554440707202</v>
      </c>
      <c r="M94" s="74">
        <v>3.0662777174700402</v>
      </c>
      <c r="N94" s="74">
        <v>3.1676542563173302</v>
      </c>
      <c r="O94" s="74">
        <v>3.31490032074682</v>
      </c>
      <c r="P94" s="74">
        <v>3.5145285772936701</v>
      </c>
      <c r="Q94" s="74">
        <v>3.7297249612425598</v>
      </c>
      <c r="R94" s="74">
        <v>3.9095602412445598</v>
      </c>
      <c r="S94" s="74">
        <v>4.0237071358822103</v>
      </c>
      <c r="T94" s="74">
        <v>4.0779039146648799</v>
      </c>
      <c r="U94" s="74">
        <v>4.0653695205989404</v>
      </c>
      <c r="V94" s="74">
        <v>3.9907484702768201</v>
      </c>
      <c r="W94" s="74">
        <v>3.9374998956979601</v>
      </c>
      <c r="X94" s="74">
        <v>3.8435694031876002</v>
      </c>
      <c r="Y94" s="74">
        <v>3.5797563388546898</v>
      </c>
      <c r="Z94" s="74">
        <v>3.1204127269807902</v>
      </c>
      <c r="AA94" s="74">
        <v>2.55827484941668</v>
      </c>
      <c r="AB94" s="74">
        <v>1.95101402464448</v>
      </c>
      <c r="AC94" s="74">
        <v>1.4427021751156099</v>
      </c>
      <c r="AD94" s="74">
        <v>1.15096103926953</v>
      </c>
      <c r="AE94" s="74">
        <v>1.1474253229751801</v>
      </c>
      <c r="AF94" s="74">
        <v>1.3406264555263701</v>
      </c>
      <c r="AG94" s="74">
        <v>1.5955404853814701</v>
      </c>
      <c r="AH94" s="74">
        <v>1.7771295725774601</v>
      </c>
      <c r="AI94" s="74">
        <v>1.85480331270379</v>
      </c>
      <c r="AJ94" s="74">
        <v>1.7817035650206301</v>
      </c>
      <c r="AK94" s="139">
        <f t="shared" si="26"/>
        <v>2.8361219890864322</v>
      </c>
      <c r="AL94" s="56" t="s">
        <v>88</v>
      </c>
      <c r="AM94" s="11">
        <v>1.6094246009223201</v>
      </c>
      <c r="AN94" s="74">
        <v>1.42592073212278</v>
      </c>
      <c r="AO94" s="74">
        <v>1.2923620955500501</v>
      </c>
      <c r="AP94" s="74">
        <v>1.19748159579085</v>
      </c>
      <c r="AQ94" s="74">
        <v>1.1588819969222</v>
      </c>
      <c r="AR94" s="74">
        <v>1.1617189990066299</v>
      </c>
      <c r="AS94" s="74">
        <v>1.1680229537172599</v>
      </c>
      <c r="AT94" s="74">
        <v>1.1662846313005</v>
      </c>
      <c r="AU94" s="74">
        <v>1.1790368120011401</v>
      </c>
      <c r="AV94" s="74">
        <v>1.2066409421587301</v>
      </c>
      <c r="AW94" s="74">
        <v>1.2423501367949701</v>
      </c>
      <c r="AX94" s="74">
        <v>1.2836160334622999</v>
      </c>
      <c r="AY94" s="74">
        <v>1.2853945504262201</v>
      </c>
      <c r="AZ94" s="74">
        <v>1.2986599135365999</v>
      </c>
      <c r="BA94" s="74">
        <v>1.2765452968756601</v>
      </c>
      <c r="BB94" s="10">
        <v>1.20352026096251</v>
      </c>
      <c r="BC94" s="10">
        <v>1.14878859969196</v>
      </c>
      <c r="BD94" s="10">
        <v>1.09683807176374</v>
      </c>
      <c r="BE94" s="139">
        <f t="shared" si="27"/>
        <v>1.2230625660049472</v>
      </c>
      <c r="BF94" s="140">
        <v>45.747</v>
      </c>
      <c r="BG94" s="141">
        <v>64.042000000000002</v>
      </c>
      <c r="BH94" s="142">
        <v>74.39</v>
      </c>
      <c r="BI94" s="140">
        <v>43.443195343017599</v>
      </c>
      <c r="BJ94" s="141">
        <v>34.668689727783203</v>
      </c>
      <c r="BK94" s="143">
        <v>23.69</v>
      </c>
      <c r="BL94" s="140">
        <v>53.390426635742202</v>
      </c>
      <c r="BM94" s="141">
        <v>61.128391265869098</v>
      </c>
      <c r="BN94" s="217">
        <v>70.871739891438907</v>
      </c>
      <c r="BO94" s="140">
        <v>3.1663792133331299</v>
      </c>
      <c r="BP94" s="141">
        <v>4.2029170989990199</v>
      </c>
      <c r="BQ94" s="143">
        <v>5.4395827309431501</v>
      </c>
      <c r="BR94" s="141">
        <v>42.286999999999999</v>
      </c>
      <c r="BS94" s="141">
        <v>41.96</v>
      </c>
      <c r="BT94" s="141">
        <v>41.764000000000003</v>
      </c>
      <c r="BU94" s="141">
        <v>41.704999999999998</v>
      </c>
      <c r="BV94" s="141">
        <v>41.78</v>
      </c>
      <c r="BW94" s="141">
        <v>42</v>
      </c>
      <c r="BX94" s="134">
        <f t="shared" si="33"/>
        <v>41.916000000000004</v>
      </c>
      <c r="BY94" s="141">
        <v>18.3</v>
      </c>
      <c r="BZ94" s="141">
        <v>18.550999999999998</v>
      </c>
      <c r="CA94" s="141">
        <v>18.795000000000002</v>
      </c>
      <c r="CB94" s="141">
        <v>18.995000000000001</v>
      </c>
      <c r="CC94" s="141">
        <v>19.11</v>
      </c>
      <c r="CD94" s="141">
        <v>19.111999999999998</v>
      </c>
      <c r="CE94" s="74">
        <v>18.149999999999999</v>
      </c>
      <c r="CF94" s="74">
        <v>17.899999999999999</v>
      </c>
      <c r="CG94" s="74">
        <v>17.544</v>
      </c>
      <c r="CH94" s="10">
        <v>17.103000000000002</v>
      </c>
      <c r="CI94" s="10">
        <v>16.544</v>
      </c>
      <c r="CJ94" s="10">
        <v>15.922000000000001</v>
      </c>
      <c r="CK94" s="134">
        <f t="shared" si="31"/>
        <v>17.673124999999999</v>
      </c>
      <c r="CL94" s="141">
        <v>6.44</v>
      </c>
      <c r="CM94" s="141">
        <v>6.359</v>
      </c>
      <c r="CN94" s="141">
        <v>6.2919999999999998</v>
      </c>
      <c r="CO94" s="141">
        <v>6.2430000000000003</v>
      </c>
      <c r="CP94" s="141">
        <v>6.2140000000000004</v>
      </c>
      <c r="CQ94" s="141">
        <v>6.2119999999999997</v>
      </c>
      <c r="CR94" s="134">
        <f t="shared" si="34"/>
        <v>6.2933333333333339</v>
      </c>
      <c r="CS94" s="141">
        <v>1.8660000000000001</v>
      </c>
      <c r="CT94" s="141">
        <v>1.87</v>
      </c>
      <c r="CU94" s="141">
        <v>1.88</v>
      </c>
      <c r="CV94" s="141">
        <v>1.893</v>
      </c>
      <c r="CW94" s="141">
        <v>1.9039999999999999</v>
      </c>
      <c r="CX94" s="141">
        <v>1.9119999999999999</v>
      </c>
      <c r="CY94" s="74">
        <v>1.742</v>
      </c>
      <c r="CZ94" s="74">
        <v>1.726</v>
      </c>
      <c r="DA94" s="74">
        <v>1.7070000000000001</v>
      </c>
      <c r="DB94" s="10">
        <v>1.6859999999999999</v>
      </c>
      <c r="DC94" s="10">
        <v>1.661</v>
      </c>
      <c r="DD94" s="10">
        <v>1.6359999999999999</v>
      </c>
      <c r="DE94" s="134">
        <f t="shared" si="22"/>
        <v>1.7467499999999998</v>
      </c>
      <c r="DF94" s="140">
        <v>55.213487804878049</v>
      </c>
      <c r="DG94" s="143">
        <v>76.153000000000006</v>
      </c>
      <c r="DH94" s="140">
        <v>107.3</v>
      </c>
      <c r="DI94" s="144">
        <v>12.8</v>
      </c>
      <c r="DJ94" s="74">
        <v>15.747</v>
      </c>
      <c r="DK94" s="74">
        <v>15.117000000000001</v>
      </c>
      <c r="DL94" s="74">
        <v>14.468999999999999</v>
      </c>
      <c r="DM94" s="74">
        <v>13.821</v>
      </c>
      <c r="DN94" s="74">
        <v>13.201000000000001</v>
      </c>
      <c r="DO94" s="74">
        <v>12.679</v>
      </c>
      <c r="DP94" s="134">
        <f t="shared" si="35"/>
        <v>14.172333333333333</v>
      </c>
      <c r="DQ94" s="141">
        <v>5.2759999999999998</v>
      </c>
      <c r="DR94" s="141">
        <v>5.2889999999999997</v>
      </c>
      <c r="DS94" s="141">
        <v>5.2939999999999996</v>
      </c>
      <c r="DT94" s="141">
        <v>5.2880000000000003</v>
      </c>
      <c r="DU94" s="141">
        <v>5.2729999999999997</v>
      </c>
      <c r="DV94" s="141">
        <v>5.2480000000000002</v>
      </c>
      <c r="DW94" s="74">
        <v>4.7549999999999999</v>
      </c>
      <c r="DX94" s="74">
        <v>4.6859999999999999</v>
      </c>
      <c r="DY94" s="74">
        <v>4.6360000000000001</v>
      </c>
      <c r="DZ94" s="10">
        <v>4.5460000000000003</v>
      </c>
      <c r="EA94" s="10">
        <v>4.5129999999999999</v>
      </c>
      <c r="EB94" s="10">
        <v>4.4930000000000003</v>
      </c>
      <c r="EC94" s="134">
        <f t="shared" si="32"/>
        <v>4.7687499999999998</v>
      </c>
    </row>
    <row r="95" spans="1:133" x14ac:dyDescent="0.25">
      <c r="A95" s="74" t="s">
        <v>89</v>
      </c>
      <c r="B95" s="12">
        <v>434128</v>
      </c>
      <c r="C95" s="134">
        <v>11.52</v>
      </c>
      <c r="D95" s="135">
        <v>0.69</v>
      </c>
      <c r="E95" s="136"/>
      <c r="F95" s="15">
        <v>38274618</v>
      </c>
      <c r="G95" s="22">
        <f t="shared" si="23"/>
        <v>38.274617999999997</v>
      </c>
      <c r="H95" s="137">
        <v>47200</v>
      </c>
      <c r="I95" s="138">
        <f t="shared" si="24"/>
        <v>47.2</v>
      </c>
      <c r="J95" s="138">
        <v>70940</v>
      </c>
      <c r="K95" s="138">
        <f t="shared" si="25"/>
        <v>70.94</v>
      </c>
      <c r="L95" s="74">
        <v>3.29093878665212</v>
      </c>
      <c r="M95" s="74">
        <v>3.2839420484339001</v>
      </c>
      <c r="N95" s="74">
        <v>3.25677187342046</v>
      </c>
      <c r="O95" s="74">
        <v>3.19728934383205</v>
      </c>
      <c r="P95" s="74">
        <v>3.0996296821045299</v>
      </c>
      <c r="Q95" s="74">
        <v>2.9791828812703698</v>
      </c>
      <c r="R95" s="74">
        <v>2.8717623898824001</v>
      </c>
      <c r="S95" s="74">
        <v>2.7800034886742702</v>
      </c>
      <c r="T95" s="74">
        <v>2.6783963938826498</v>
      </c>
      <c r="U95" s="74">
        <v>2.5655815980567498</v>
      </c>
      <c r="V95" s="74">
        <v>2.4570787714145701</v>
      </c>
      <c r="W95" s="74">
        <v>2.34201159241201</v>
      </c>
      <c r="X95" s="74">
        <v>2.2625778980085398</v>
      </c>
      <c r="Y95" s="74">
        <v>2.27598303238541</v>
      </c>
      <c r="Z95" s="74">
        <v>2.4026583966431301</v>
      </c>
      <c r="AA95" s="74">
        <v>2.60064427328901</v>
      </c>
      <c r="AB95" s="74">
        <v>2.8105803326852001</v>
      </c>
      <c r="AC95" s="74">
        <v>2.9827097537932401</v>
      </c>
      <c r="AD95" s="74">
        <v>3.1104682055316002</v>
      </c>
      <c r="AE95" s="74">
        <v>3.17814099777625</v>
      </c>
      <c r="AF95" s="74">
        <v>3.1999470092160598</v>
      </c>
      <c r="AG95" s="74">
        <v>3.2115384180964699</v>
      </c>
      <c r="AH95" s="74">
        <v>3.2187539789013901</v>
      </c>
      <c r="AI95" s="74">
        <v>3.1971738020209401</v>
      </c>
      <c r="AJ95" s="74">
        <v>3.1456799447576702</v>
      </c>
      <c r="AK95" s="139">
        <f t="shared" si="26"/>
        <v>2.8959777957256398</v>
      </c>
      <c r="AL95" s="56" t="s">
        <v>89</v>
      </c>
      <c r="AM95" s="11">
        <v>3.0736454009214098</v>
      </c>
      <c r="AN95" s="74">
        <v>3.0069379823400202</v>
      </c>
      <c r="AO95" s="74">
        <v>2.9425690307095702</v>
      </c>
      <c r="AP95" s="74">
        <v>2.8578190412202198</v>
      </c>
      <c r="AQ95" s="74">
        <v>2.7504541588212899</v>
      </c>
      <c r="AR95" s="74">
        <v>2.63747933532321</v>
      </c>
      <c r="AS95" s="74">
        <v>2.5095842155353298</v>
      </c>
      <c r="AT95" s="74">
        <v>2.4106781280493799</v>
      </c>
      <c r="AU95" s="74">
        <v>2.3979954510391801</v>
      </c>
      <c r="AV95" s="74">
        <v>2.4919274930207602</v>
      </c>
      <c r="AW95" s="74">
        <v>2.64952334797115</v>
      </c>
      <c r="AX95" s="74">
        <v>2.5435346949726498</v>
      </c>
      <c r="AY95" s="74">
        <v>3.0061606475375702</v>
      </c>
      <c r="AZ95" s="74">
        <v>3.0061594511685299</v>
      </c>
      <c r="BA95" s="74">
        <v>3.0061608339124799</v>
      </c>
      <c r="BB95" s="10">
        <v>3.1204501025217799</v>
      </c>
      <c r="BC95" s="10">
        <v>2.9651636960235899</v>
      </c>
      <c r="BD95" s="10">
        <v>2.84090624149766</v>
      </c>
      <c r="BE95" s="139">
        <f t="shared" si="27"/>
        <v>2.7731472853920218</v>
      </c>
      <c r="BF95" s="140">
        <v>61.378999999999998</v>
      </c>
      <c r="BG95" s="141">
        <v>67.83</v>
      </c>
      <c r="BH95" s="142">
        <v>70.28</v>
      </c>
      <c r="BI95" s="140">
        <v>46.304203033447301</v>
      </c>
      <c r="BJ95" s="141">
        <v>42.798435211181598</v>
      </c>
      <c r="BK95" s="143">
        <v>40.4</v>
      </c>
      <c r="BL95" s="140">
        <v>49.532012939453097</v>
      </c>
      <c r="BM95" s="141">
        <v>53.661449432372997</v>
      </c>
      <c r="BN95" s="217">
        <v>56.415601587454098</v>
      </c>
      <c r="BO95" s="140">
        <v>4.1637849807739302</v>
      </c>
      <c r="BP95" s="141">
        <v>3.54011797904968</v>
      </c>
      <c r="BQ95" s="143">
        <v>3.1856699392793399</v>
      </c>
      <c r="BR95" s="141">
        <v>45.643999999999998</v>
      </c>
      <c r="BS95" s="141">
        <v>45.027999999999999</v>
      </c>
      <c r="BT95" s="141">
        <v>44.334000000000003</v>
      </c>
      <c r="BU95" s="141">
        <v>43.643000000000001</v>
      </c>
      <c r="BV95" s="141">
        <v>42.996000000000002</v>
      </c>
      <c r="BW95" s="141">
        <v>42.411000000000001</v>
      </c>
      <c r="BX95" s="134">
        <f t="shared" si="33"/>
        <v>44.009333333333338</v>
      </c>
      <c r="BY95" s="141">
        <v>33.933</v>
      </c>
      <c r="BZ95" s="141">
        <v>33.542999999999999</v>
      </c>
      <c r="CA95" s="141">
        <v>33.140999999999998</v>
      </c>
      <c r="CB95" s="141">
        <v>32.731000000000002</v>
      </c>
      <c r="CC95" s="141">
        <v>32.317</v>
      </c>
      <c r="CD95" s="141">
        <v>31.905000000000001</v>
      </c>
      <c r="CE95" s="74">
        <v>35.17</v>
      </c>
      <c r="CF95" s="74">
        <v>34.909999999999997</v>
      </c>
      <c r="CG95" s="74">
        <v>34.594000000000001</v>
      </c>
      <c r="CH95" s="10">
        <v>33.628</v>
      </c>
      <c r="CI95" s="10">
        <v>33.207000000000001</v>
      </c>
      <c r="CJ95" s="10">
        <v>32.768000000000001</v>
      </c>
      <c r="CK95" s="134">
        <f t="shared" si="31"/>
        <v>33.562375000000003</v>
      </c>
      <c r="CL95" s="141">
        <v>7.3620000000000001</v>
      </c>
      <c r="CM95" s="141">
        <v>7.3079999999999998</v>
      </c>
      <c r="CN95" s="141">
        <v>7.234</v>
      </c>
      <c r="CO95" s="141">
        <v>7.1529999999999996</v>
      </c>
      <c r="CP95" s="141">
        <v>7.0720000000000001</v>
      </c>
      <c r="CQ95" s="141">
        <v>6.9930000000000003</v>
      </c>
      <c r="CR95" s="134">
        <f t="shared" si="34"/>
        <v>7.1870000000000003</v>
      </c>
      <c r="CS95" s="141">
        <v>4.4829999999999997</v>
      </c>
      <c r="CT95" s="141">
        <v>4.4119999999999999</v>
      </c>
      <c r="CU95" s="141">
        <v>4.343</v>
      </c>
      <c r="CV95" s="141">
        <v>4.2759999999999998</v>
      </c>
      <c r="CW95" s="141">
        <v>4.2110000000000003</v>
      </c>
      <c r="CX95" s="141">
        <v>4.1470000000000002</v>
      </c>
      <c r="CY95" s="74">
        <v>4.6369999999999996</v>
      </c>
      <c r="CZ95" s="74">
        <v>4.6070000000000002</v>
      </c>
      <c r="DA95" s="74">
        <v>4.5659999999999998</v>
      </c>
      <c r="DB95" s="10">
        <v>4.4269999999999996</v>
      </c>
      <c r="DC95" s="10">
        <v>4.37</v>
      </c>
      <c r="DD95" s="10">
        <v>4.3090000000000002</v>
      </c>
      <c r="DE95" s="134">
        <f t="shared" si="22"/>
        <v>4.4092500000000001</v>
      </c>
      <c r="DF95" s="140">
        <v>60.992731707317077</v>
      </c>
      <c r="DG95" s="143">
        <v>70.037999999999997</v>
      </c>
      <c r="DH95" s="140">
        <v>65.7</v>
      </c>
      <c r="DI95" s="144">
        <v>25.3</v>
      </c>
      <c r="DJ95" s="74">
        <v>11.725</v>
      </c>
      <c r="DK95" s="74">
        <v>11.319000000000001</v>
      </c>
      <c r="DL95" s="74">
        <v>10.929</v>
      </c>
      <c r="DM95" s="74">
        <v>10.555999999999999</v>
      </c>
      <c r="DN95" s="74">
        <v>10.209</v>
      </c>
      <c r="DO95" s="74">
        <v>9.9139999999999997</v>
      </c>
      <c r="DP95" s="134">
        <f t="shared" si="35"/>
        <v>10.775333333333334</v>
      </c>
      <c r="DQ95" s="141">
        <v>5.4829999999999997</v>
      </c>
      <c r="DR95" s="141">
        <v>5.5339999999999998</v>
      </c>
      <c r="DS95" s="141">
        <v>5.5469999999999997</v>
      </c>
      <c r="DT95" s="141">
        <v>5.52</v>
      </c>
      <c r="DU95" s="141">
        <v>5.4560000000000004</v>
      </c>
      <c r="DV95" s="141">
        <v>5.367</v>
      </c>
      <c r="DW95" s="74">
        <v>5.3869999999999996</v>
      </c>
      <c r="DX95" s="74">
        <v>5.2859999999999996</v>
      </c>
      <c r="DY95" s="74">
        <v>5.1929999999999996</v>
      </c>
      <c r="DZ95" s="10">
        <v>5.0960000000000001</v>
      </c>
      <c r="EA95" s="10">
        <v>5.0199999999999996</v>
      </c>
      <c r="EB95" s="10">
        <v>4.952</v>
      </c>
      <c r="EC95" s="134">
        <f t="shared" si="32"/>
        <v>5.2196249999999997</v>
      </c>
    </row>
    <row r="96" spans="1:133" x14ac:dyDescent="0.25">
      <c r="A96" s="74" t="s">
        <v>90</v>
      </c>
      <c r="B96" s="12">
        <v>68890</v>
      </c>
      <c r="C96" s="134">
        <v>6.47</v>
      </c>
      <c r="D96" s="135">
        <v>0.01</v>
      </c>
      <c r="E96" s="136">
        <v>3.2</v>
      </c>
      <c r="F96" s="15">
        <v>4811321</v>
      </c>
      <c r="G96" s="22">
        <f t="shared" si="23"/>
        <v>4.8113210000000004</v>
      </c>
      <c r="H96" s="137">
        <v>5064</v>
      </c>
      <c r="I96" s="138">
        <f t="shared" si="24"/>
        <v>5.0640000000000001</v>
      </c>
      <c r="J96" s="138">
        <v>5825</v>
      </c>
      <c r="K96" s="138">
        <f t="shared" si="25"/>
        <v>5.8250000000000002</v>
      </c>
      <c r="L96" s="74">
        <v>1.64535365574099</v>
      </c>
      <c r="M96" s="74">
        <v>1.5091455751546801</v>
      </c>
      <c r="N96" s="74">
        <v>1.3542632496531599</v>
      </c>
      <c r="O96" s="74">
        <v>1.4188067929100301</v>
      </c>
      <c r="P96" s="74">
        <v>1.3322888157586701</v>
      </c>
      <c r="Q96" s="74">
        <v>1.15081833848717</v>
      </c>
      <c r="R96" s="74">
        <v>1.17103496729061</v>
      </c>
      <c r="S96" s="74">
        <v>0.94541546975890001</v>
      </c>
      <c r="T96" s="74">
        <v>0.70893899346640799</v>
      </c>
      <c r="U96" s="74">
        <v>0.619707470509402</v>
      </c>
      <c r="V96" s="74">
        <v>0.16007346599323</v>
      </c>
      <c r="W96" s="74">
        <v>4.5438028454888597E-2</v>
      </c>
      <c r="X96" s="74">
        <v>1.03676021283962E-2</v>
      </c>
      <c r="Y96" s="74">
        <v>-0.427686063650556</v>
      </c>
      <c r="Z96" s="74">
        <v>-0.396250751919345</v>
      </c>
      <c r="AA96" s="74">
        <v>8.4413020673799494E-2</v>
      </c>
      <c r="AB96" s="74">
        <v>0.57492778120580201</v>
      </c>
      <c r="AC96" s="74">
        <v>0.68225677798640005</v>
      </c>
      <c r="AD96" s="74">
        <v>0.49984048711298501</v>
      </c>
      <c r="AE96" s="74">
        <v>0.39418763865373901</v>
      </c>
      <c r="AF96" s="74">
        <v>0.512695055318523</v>
      </c>
      <c r="AG96" s="74">
        <v>0.791271346994459</v>
      </c>
      <c r="AH96" s="74">
        <v>1.0028147352185901</v>
      </c>
      <c r="AI96" s="74">
        <v>1.04307683611147</v>
      </c>
      <c r="AJ96" s="74">
        <v>1.1272995564947099</v>
      </c>
      <c r="AK96" s="139">
        <f t="shared" si="26"/>
        <v>0.71841995382028445</v>
      </c>
      <c r="AL96" s="56" t="s">
        <v>90</v>
      </c>
      <c r="AM96" s="11">
        <v>1.3330426658671199</v>
      </c>
      <c r="AN96" s="74">
        <v>1.5921514903929901</v>
      </c>
      <c r="AO96" s="74">
        <v>1.6851488573028199</v>
      </c>
      <c r="AP96" s="74">
        <v>1.6289509619301901</v>
      </c>
      <c r="AQ96" s="74">
        <v>1.8283138179090099</v>
      </c>
      <c r="AR96" s="74">
        <v>2.1787030135563099</v>
      </c>
      <c r="AS96" s="74">
        <v>2.3854803043492101</v>
      </c>
      <c r="AT96" s="74">
        <v>2.2418706399049002</v>
      </c>
      <c r="AU96" s="74">
        <v>1.56567064065005</v>
      </c>
      <c r="AV96" s="74">
        <v>0.74869013283806096</v>
      </c>
      <c r="AW96" s="74">
        <v>0.345091259618726</v>
      </c>
      <c r="AX96" s="74">
        <v>2.2626271501409199</v>
      </c>
      <c r="AY96" s="74">
        <v>0.220500758776072</v>
      </c>
      <c r="AZ96" s="74">
        <v>0.24816045412452101</v>
      </c>
      <c r="BA96" s="74">
        <v>0.313212277361193</v>
      </c>
      <c r="BB96" s="10">
        <v>0.94484530747472795</v>
      </c>
      <c r="BC96" s="10">
        <v>1.12883406399428</v>
      </c>
      <c r="BD96" s="10">
        <v>1.1704536915352499</v>
      </c>
      <c r="BE96" s="139">
        <f t="shared" si="27"/>
        <v>1.3228649895211309</v>
      </c>
      <c r="BF96" s="140">
        <v>53.634</v>
      </c>
      <c r="BG96" s="141">
        <v>59.146000000000001</v>
      </c>
      <c r="BH96" s="142">
        <v>62.95</v>
      </c>
      <c r="BI96" s="140">
        <v>31.073316574096701</v>
      </c>
      <c r="BJ96" s="141">
        <v>21.773353576660199</v>
      </c>
      <c r="BK96" s="143">
        <v>21.64</v>
      </c>
      <c r="BL96" s="140">
        <v>58.111293792724602</v>
      </c>
      <c r="BM96" s="141">
        <v>67.008636474609403</v>
      </c>
      <c r="BN96" s="342">
        <v>64.434775541371394</v>
      </c>
      <c r="BO96" s="140">
        <v>10.815391540527299</v>
      </c>
      <c r="BP96" s="141">
        <v>11.2180089950562</v>
      </c>
      <c r="BQ96" s="143">
        <v>13.9275676513449</v>
      </c>
      <c r="BR96" s="141">
        <v>21.8</v>
      </c>
      <c r="BS96" s="141">
        <v>22.7</v>
      </c>
      <c r="BT96" s="141">
        <v>22.7</v>
      </c>
      <c r="BU96" s="141">
        <v>22.4</v>
      </c>
      <c r="BV96" s="141">
        <v>22.1</v>
      </c>
      <c r="BW96" s="141">
        <v>21.1</v>
      </c>
      <c r="BX96" s="134">
        <f t="shared" si="33"/>
        <v>22.133333333333329</v>
      </c>
      <c r="BY96" s="141">
        <v>15.4</v>
      </c>
      <c r="BZ96" s="141">
        <v>16.2</v>
      </c>
      <c r="CA96" s="141">
        <v>17</v>
      </c>
      <c r="CB96" s="141">
        <v>16.7</v>
      </c>
      <c r="CC96" s="141">
        <v>16.5</v>
      </c>
      <c r="CD96" s="141">
        <v>16.3</v>
      </c>
      <c r="CE96" s="74">
        <v>15.7</v>
      </c>
      <c r="CF96" s="74">
        <v>15</v>
      </c>
      <c r="CG96" s="74">
        <v>14.4</v>
      </c>
      <c r="CH96" s="10">
        <v>13.9</v>
      </c>
      <c r="CI96" s="10">
        <v>13.4</v>
      </c>
      <c r="CJ96" s="10">
        <v>12.9</v>
      </c>
      <c r="CK96" s="134">
        <f t="shared" si="31"/>
        <v>14.762500000000003</v>
      </c>
      <c r="CL96" s="141">
        <v>3.93</v>
      </c>
      <c r="CM96" s="141">
        <v>3.9750000000000001</v>
      </c>
      <c r="CN96" s="141">
        <v>3.8740000000000001</v>
      </c>
      <c r="CO96" s="141">
        <v>3.74</v>
      </c>
      <c r="CP96" s="141">
        <v>3.617</v>
      </c>
      <c r="CQ96" s="141">
        <v>3.3959999999999999</v>
      </c>
      <c r="CR96" s="134">
        <f t="shared" si="34"/>
        <v>3.7553333333333332</v>
      </c>
      <c r="CS96" s="141">
        <v>1.93</v>
      </c>
      <c r="CT96" s="141">
        <v>2.0099999999999998</v>
      </c>
      <c r="CU96" s="141">
        <v>2.1</v>
      </c>
      <c r="CV96" s="141">
        <v>2.0699999999999998</v>
      </c>
      <c r="CW96" s="141">
        <v>2.0699999999999998</v>
      </c>
      <c r="CX96" s="141">
        <v>2.0499999999999998</v>
      </c>
      <c r="CY96" s="74">
        <v>2.0099999999999998</v>
      </c>
      <c r="CZ96" s="74">
        <v>1.96</v>
      </c>
      <c r="DA96" s="74">
        <v>1.96</v>
      </c>
      <c r="DB96" s="10">
        <v>1.85</v>
      </c>
      <c r="DC96" s="10">
        <v>1.81</v>
      </c>
      <c r="DD96" s="10">
        <v>1.81</v>
      </c>
      <c r="DE96" s="134">
        <f t="shared" si="22"/>
        <v>1.9400000000000002</v>
      </c>
      <c r="DF96" s="140">
        <v>71.546292682926833</v>
      </c>
      <c r="DG96" s="143">
        <v>81.956097560975607</v>
      </c>
      <c r="DH96" s="140">
        <v>17</v>
      </c>
      <c r="DI96" s="144">
        <v>3</v>
      </c>
      <c r="DJ96" s="74">
        <v>11.4</v>
      </c>
      <c r="DK96" s="74">
        <v>10.7</v>
      </c>
      <c r="DL96" s="74">
        <v>11.4</v>
      </c>
      <c r="DM96" s="74">
        <v>11.1</v>
      </c>
      <c r="DN96" s="74">
        <v>11.2</v>
      </c>
      <c r="DO96" s="74">
        <v>10.4</v>
      </c>
      <c r="DP96" s="134">
        <f t="shared" si="35"/>
        <v>11.033333333333333</v>
      </c>
      <c r="DQ96" s="141">
        <v>6.4</v>
      </c>
      <c r="DR96" s="141">
        <v>6.4</v>
      </c>
      <c r="DS96" s="141">
        <v>6.4</v>
      </c>
      <c r="DT96" s="141">
        <v>6.5</v>
      </c>
      <c r="DU96" s="141">
        <v>6.1</v>
      </c>
      <c r="DV96" s="141">
        <v>6.3</v>
      </c>
      <c r="DW96" s="74">
        <v>6.3</v>
      </c>
      <c r="DX96" s="74">
        <v>6.4</v>
      </c>
      <c r="DY96" s="74">
        <v>6.4</v>
      </c>
      <c r="DZ96" s="10">
        <v>6.4</v>
      </c>
      <c r="EA96" s="10">
        <v>6.4</v>
      </c>
      <c r="EB96" s="10">
        <v>6.3</v>
      </c>
      <c r="EC96" s="134">
        <f t="shared" si="32"/>
        <v>6.3249999999999993</v>
      </c>
    </row>
    <row r="97" spans="1:133" x14ac:dyDescent="0.25">
      <c r="A97" s="74" t="s">
        <v>91</v>
      </c>
      <c r="B97" s="12">
        <v>570</v>
      </c>
      <c r="C97" s="134">
        <v>41.23</v>
      </c>
      <c r="D97" s="135"/>
      <c r="E97" s="136"/>
      <c r="F97" s="15">
        <v>84287</v>
      </c>
      <c r="G97" s="22">
        <f t="shared" si="23"/>
        <v>8.4287000000000001E-2</v>
      </c>
      <c r="H97" s="137">
        <v>88</v>
      </c>
      <c r="I97" s="138">
        <f t="shared" si="24"/>
        <v>8.7999999999999995E-2</v>
      </c>
      <c r="J97" s="138">
        <v>91</v>
      </c>
      <c r="K97" s="138">
        <f t="shared" si="25"/>
        <v>9.0999999999999998E-2</v>
      </c>
      <c r="L97" s="74">
        <v>1.3929619888898801</v>
      </c>
      <c r="M97" s="74">
        <v>1.5613996684426501</v>
      </c>
      <c r="N97" s="74">
        <v>1.6566378516971501</v>
      </c>
      <c r="O97" s="74">
        <v>1.55144536495938</v>
      </c>
      <c r="P97" s="74">
        <v>1.18510228517907</v>
      </c>
      <c r="Q97" s="74">
        <v>0.65953948203455903</v>
      </c>
      <c r="R97" s="74">
        <v>3.0713474242470701E-2</v>
      </c>
      <c r="S97" s="74">
        <v>-0.478664964104555</v>
      </c>
      <c r="T97" s="74">
        <v>-0.63921716479389901</v>
      </c>
      <c r="U97" s="74">
        <v>-0.30635039626676802</v>
      </c>
      <c r="V97" s="74">
        <v>0.37154248239404902</v>
      </c>
      <c r="W97" s="74">
        <v>1.20151671788271</v>
      </c>
      <c r="X97" s="74">
        <v>1.85919051142722</v>
      </c>
      <c r="Y97" s="74">
        <v>2.1630753074795201</v>
      </c>
      <c r="Z97" s="74">
        <v>1.9874238897982901</v>
      </c>
      <c r="AA97" s="74">
        <v>1.50027531525017</v>
      </c>
      <c r="AB97" s="74">
        <v>0.921613318466458</v>
      </c>
      <c r="AC97" s="74">
        <v>0.48218609053557399</v>
      </c>
      <c r="AD97" s="74">
        <v>0.2521150979649</v>
      </c>
      <c r="AE97" s="74">
        <v>0.33516775783428299</v>
      </c>
      <c r="AF97" s="74">
        <v>0.63235494615728105</v>
      </c>
      <c r="AG97" s="74">
        <v>0.98843504240917202</v>
      </c>
      <c r="AH97" s="74">
        <v>1.2487211716295601</v>
      </c>
      <c r="AI97" s="74">
        <v>1.3910974889452301</v>
      </c>
      <c r="AJ97" s="74">
        <v>1.3627858977893801</v>
      </c>
      <c r="AK97" s="139">
        <f t="shared" si="26"/>
        <v>0.93244274504974967</v>
      </c>
      <c r="AL97" s="56" t="s">
        <v>91</v>
      </c>
      <c r="AM97" s="11">
        <v>1.21955127223653</v>
      </c>
      <c r="AN97" s="74">
        <v>1.0490829400833099</v>
      </c>
      <c r="AO97" s="74">
        <v>0.92592066667855699</v>
      </c>
      <c r="AP97" s="74">
        <v>0.84277124451086205</v>
      </c>
      <c r="AQ97" s="74">
        <v>0.82819601200749304</v>
      </c>
      <c r="AR97" s="74">
        <v>0.85873917588868298</v>
      </c>
      <c r="AS97" s="74">
        <v>0.89584461633503298</v>
      </c>
      <c r="AT97" s="74">
        <v>0.91356234588531404</v>
      </c>
      <c r="AU97" s="74">
        <v>0.91134819470790296</v>
      </c>
      <c r="AV97" s="74">
        <v>0.88270979653308701</v>
      </c>
      <c r="AW97" s="74">
        <v>0.83570441843103804</v>
      </c>
      <c r="AX97" s="74">
        <v>0.78508046464354997</v>
      </c>
      <c r="AY97" s="74">
        <v>0.83115293982793503</v>
      </c>
      <c r="AZ97" s="74">
        <v>0.79307897644359104</v>
      </c>
      <c r="BA97" s="74">
        <v>0.76618132847428899</v>
      </c>
      <c r="BB97" s="10">
        <v>0.69620267088381005</v>
      </c>
      <c r="BC97" s="10">
        <v>0.68303002446418204</v>
      </c>
      <c r="BD97" s="10">
        <v>0.65467071892899498</v>
      </c>
      <c r="BE97" s="139">
        <f t="shared" si="27"/>
        <v>0.83254567851339001</v>
      </c>
      <c r="BF97" s="140">
        <v>52.402999999999999</v>
      </c>
      <c r="BG97" s="141">
        <v>51.823</v>
      </c>
      <c r="BH97" s="142">
        <v>52.46</v>
      </c>
      <c r="BI97" s="140"/>
      <c r="BJ97" s="141"/>
      <c r="BK97" s="143"/>
      <c r="BL97" s="140"/>
      <c r="BM97" s="141"/>
      <c r="BN97" s="341"/>
      <c r="BO97" s="140"/>
      <c r="BP97" s="141"/>
      <c r="BQ97" s="143"/>
      <c r="BR97" s="141">
        <v>16.899999999999999</v>
      </c>
      <c r="BS97" s="141">
        <v>14.3</v>
      </c>
      <c r="BT97" s="141">
        <v>15</v>
      </c>
      <c r="BU97" s="141">
        <v>14.4</v>
      </c>
      <c r="BV97" s="141">
        <v>12.9</v>
      </c>
      <c r="BW97" s="141">
        <v>11.7</v>
      </c>
      <c r="BX97" s="134">
        <f t="shared" si="33"/>
        <v>14.200000000000001</v>
      </c>
      <c r="BY97" s="141"/>
      <c r="BZ97" s="141">
        <v>11.4</v>
      </c>
      <c r="CA97" s="141"/>
      <c r="CB97" s="141"/>
      <c r="CC97" s="141"/>
      <c r="CD97" s="141"/>
      <c r="CE97" s="74"/>
      <c r="CF97" s="74"/>
      <c r="CG97" s="74"/>
      <c r="CH97" s="74"/>
      <c r="CI97" s="74"/>
      <c r="CJ97" s="74"/>
      <c r="CK97" s="134"/>
      <c r="CL97" s="141"/>
      <c r="CM97" s="141"/>
      <c r="CN97" s="141"/>
      <c r="CO97" s="141"/>
      <c r="CP97" s="141"/>
      <c r="CQ97" s="141"/>
      <c r="CR97" s="134"/>
      <c r="CS97" s="141"/>
      <c r="CT97" s="141"/>
      <c r="CU97" s="141"/>
      <c r="CV97" s="141"/>
      <c r="CW97" s="141"/>
      <c r="CX97" s="141"/>
      <c r="CY97" s="74"/>
      <c r="CZ97" s="74"/>
      <c r="DA97" s="74"/>
      <c r="DB97" s="74"/>
      <c r="DC97" s="74"/>
      <c r="DD97" s="74"/>
      <c r="DE97" s="134"/>
      <c r="DF97" s="140"/>
      <c r="DG97" s="143"/>
      <c r="DH97" s="140"/>
      <c r="DI97" s="144"/>
      <c r="DJ97" s="74">
        <v>18.3</v>
      </c>
      <c r="DK97" s="74">
        <v>16.399999999999999</v>
      </c>
      <c r="DL97" s="74">
        <v>18.8</v>
      </c>
      <c r="DM97" s="74">
        <v>16.399999999999999</v>
      </c>
      <c r="DN97" s="74">
        <v>18.600000000000001</v>
      </c>
      <c r="DO97" s="74">
        <v>16.7</v>
      </c>
      <c r="DP97" s="134">
        <f t="shared" si="35"/>
        <v>17.533333333333335</v>
      </c>
      <c r="DQ97" s="141"/>
      <c r="DR97" s="141">
        <v>9.8000000000000007</v>
      </c>
      <c r="DS97" s="141"/>
      <c r="DT97" s="141"/>
      <c r="DU97" s="141"/>
      <c r="DV97" s="141"/>
      <c r="DW97" s="74"/>
      <c r="DX97" s="74"/>
      <c r="DY97" s="74"/>
      <c r="DZ97" s="74"/>
      <c r="EA97" s="74"/>
      <c r="EB97" s="74"/>
      <c r="EC97" s="134"/>
    </row>
    <row r="98" spans="1:133" x14ac:dyDescent="0.25">
      <c r="A98" s="74" t="s">
        <v>92</v>
      </c>
      <c r="B98" s="12">
        <v>21640</v>
      </c>
      <c r="C98" s="134">
        <v>13.63</v>
      </c>
      <c r="D98" s="135">
        <v>4.4800000000000004</v>
      </c>
      <c r="E98" s="136">
        <v>3.4</v>
      </c>
      <c r="F98" s="15">
        <v>8713300</v>
      </c>
      <c r="G98" s="22">
        <f t="shared" ref="G98:G129" si="36">F98/1000000</f>
        <v>8.7133000000000003</v>
      </c>
      <c r="H98" s="137">
        <v>9349</v>
      </c>
      <c r="I98" s="138">
        <f t="shared" si="24"/>
        <v>9.3490000000000002</v>
      </c>
      <c r="J98" s="138">
        <v>13160</v>
      </c>
      <c r="K98" s="138">
        <f t="shared" si="25"/>
        <v>13.16</v>
      </c>
      <c r="L98" s="74">
        <v>2.2834714375186098</v>
      </c>
      <c r="M98" s="74">
        <v>2.2324909748530501</v>
      </c>
      <c r="N98" s="74">
        <v>2.2391082375474598</v>
      </c>
      <c r="O98" s="74">
        <v>2.1088004556144799</v>
      </c>
      <c r="P98" s="74">
        <v>2.5683593113896599</v>
      </c>
      <c r="Q98" s="74">
        <v>2.4009502518176</v>
      </c>
      <c r="R98" s="74">
        <v>1.9913855683314099</v>
      </c>
      <c r="S98" s="74">
        <v>1.87810691893576</v>
      </c>
      <c r="T98" s="74">
        <v>1.8191257621378301</v>
      </c>
      <c r="U98" s="74">
        <v>1.30689170316509</v>
      </c>
      <c r="V98" s="74">
        <v>1.76362996650488</v>
      </c>
      <c r="W98" s="74">
        <v>1.5471474999009001</v>
      </c>
      <c r="X98" s="74">
        <v>1.61517114358781</v>
      </c>
      <c r="Y98" s="74">
        <v>1.65705744572277</v>
      </c>
      <c r="Z98" s="74">
        <v>1.6964691502995499</v>
      </c>
      <c r="AA98" s="74">
        <v>3.0946028138850799</v>
      </c>
      <c r="AB98" s="74">
        <v>6.0170084035077798</v>
      </c>
      <c r="AC98" s="74">
        <v>3.4554666806696099</v>
      </c>
      <c r="AD98" s="74">
        <v>2.65809161141794</v>
      </c>
      <c r="AE98" s="74">
        <v>2.58926268534896</v>
      </c>
      <c r="AF98" s="74">
        <v>2.66828678823211</v>
      </c>
      <c r="AG98" s="74">
        <v>2.6165057774093299</v>
      </c>
      <c r="AH98" s="74">
        <v>2.49839488562866</v>
      </c>
      <c r="AI98" s="74">
        <v>2.2868785461149699</v>
      </c>
      <c r="AJ98" s="74">
        <v>2.5464337258973</v>
      </c>
      <c r="AK98" s="139">
        <f t="shared" si="26"/>
        <v>2.3815639098175443</v>
      </c>
      <c r="AL98" s="56" t="s">
        <v>92</v>
      </c>
      <c r="AM98" s="11">
        <v>2.6423317463095501</v>
      </c>
      <c r="AN98" s="74">
        <v>2.3571171507188602</v>
      </c>
      <c r="AO98" s="74">
        <v>2.0140583940472698</v>
      </c>
      <c r="AP98" s="74">
        <v>1.8055197588810901</v>
      </c>
      <c r="AQ98" s="74">
        <v>1.76762364154994</v>
      </c>
      <c r="AR98" s="74">
        <v>1.76289766113006</v>
      </c>
      <c r="AS98" s="74">
        <v>1.76780587358185</v>
      </c>
      <c r="AT98" s="74">
        <v>1.7761008691797999</v>
      </c>
      <c r="AU98" s="74">
        <v>1.7765791059698</v>
      </c>
      <c r="AV98" s="74">
        <v>2.39020733801215</v>
      </c>
      <c r="AW98" s="74">
        <v>1.82675240987847</v>
      </c>
      <c r="AX98" s="74">
        <v>1.8493655506448201</v>
      </c>
      <c r="AY98" s="74">
        <v>1.8461513212671099</v>
      </c>
      <c r="AZ98" s="74">
        <v>1.8660528947867301</v>
      </c>
      <c r="BA98" s="74">
        <v>1.9146749531199201</v>
      </c>
      <c r="BB98" s="10">
        <v>1.9812889756208301</v>
      </c>
      <c r="BC98" s="10">
        <v>1.9603489624817001</v>
      </c>
      <c r="BD98" s="10">
        <v>1.93872567441099</v>
      </c>
      <c r="BE98" s="139">
        <f t="shared" si="27"/>
        <v>1.9177217961930231</v>
      </c>
      <c r="BF98" s="140">
        <v>86.643000000000001</v>
      </c>
      <c r="BG98" s="141">
        <v>91.203000000000003</v>
      </c>
      <c r="BH98" s="142">
        <v>92.34</v>
      </c>
      <c r="BI98" s="140">
        <v>32.617118835449197</v>
      </c>
      <c r="BJ98" s="141">
        <v>28.086584091186499</v>
      </c>
      <c r="BK98" s="143">
        <v>27.86</v>
      </c>
      <c r="BL98" s="140">
        <v>59.711967468261697</v>
      </c>
      <c r="BM98" s="141">
        <v>61.890335083007798</v>
      </c>
      <c r="BN98" s="217">
        <v>60.404430894650901</v>
      </c>
      <c r="BO98" s="140">
        <v>7.6709141731262198</v>
      </c>
      <c r="BP98" s="141">
        <v>10.023078918456999</v>
      </c>
      <c r="BQ98" s="143">
        <v>11.7332907131707</v>
      </c>
      <c r="BR98" s="141">
        <v>26.1</v>
      </c>
      <c r="BS98" s="141">
        <v>28</v>
      </c>
      <c r="BT98" s="141">
        <v>27.2</v>
      </c>
      <c r="BU98" s="141">
        <v>27</v>
      </c>
      <c r="BV98" s="141">
        <v>27.5</v>
      </c>
      <c r="BW98" s="141">
        <v>27.6</v>
      </c>
      <c r="BX98" s="134">
        <f t="shared" si="33"/>
        <v>27.233333333333334</v>
      </c>
      <c r="BY98" s="141">
        <v>21</v>
      </c>
      <c r="BZ98" s="141">
        <v>21.1</v>
      </c>
      <c r="CA98" s="141">
        <v>21.5</v>
      </c>
      <c r="CB98" s="141">
        <v>21.5</v>
      </c>
      <c r="CC98" s="141">
        <v>21.8</v>
      </c>
      <c r="CD98" s="141">
        <v>21.4</v>
      </c>
      <c r="CE98" s="74">
        <v>21.6</v>
      </c>
      <c r="CF98" s="74">
        <v>21.3</v>
      </c>
      <c r="CG98" s="74">
        <v>21.3</v>
      </c>
      <c r="CH98" s="10">
        <v>21.3</v>
      </c>
      <c r="CI98" s="10">
        <v>21.2</v>
      </c>
      <c r="CJ98" s="10">
        <v>21.1</v>
      </c>
      <c r="CK98" s="134">
        <f t="shared" ref="CK98:CK126" si="37">AVERAGE(CC98:CJ98)</f>
        <v>21.375</v>
      </c>
      <c r="CL98" s="141">
        <v>3.778</v>
      </c>
      <c r="CM98" s="141">
        <v>3.774</v>
      </c>
      <c r="CN98" s="141">
        <v>3.77</v>
      </c>
      <c r="CO98" s="141">
        <v>3.698</v>
      </c>
      <c r="CP98" s="141">
        <v>3.6259999999999999</v>
      </c>
      <c r="CQ98" s="141">
        <v>3.5539999999999998</v>
      </c>
      <c r="CR98" s="134">
        <f t="shared" ref="CR98:CR107" si="38">AVERAGE(CL98:CQ98)</f>
        <v>3.6999999999999997</v>
      </c>
      <c r="CS98" s="141">
        <v>2.88</v>
      </c>
      <c r="CT98" s="141">
        <v>2.9</v>
      </c>
      <c r="CU98" s="141">
        <v>2.96</v>
      </c>
      <c r="CV98" s="141">
        <v>2.96</v>
      </c>
      <c r="CW98" s="141">
        <v>3.03</v>
      </c>
      <c r="CX98" s="141">
        <v>3</v>
      </c>
      <c r="CY98" s="74">
        <v>3.05</v>
      </c>
      <c r="CZ98" s="74">
        <v>3.03</v>
      </c>
      <c r="DA98" s="74">
        <v>3.08</v>
      </c>
      <c r="DB98" s="10">
        <v>3.09</v>
      </c>
      <c r="DC98" s="10">
        <v>3.11</v>
      </c>
      <c r="DD98" s="10">
        <v>3.11</v>
      </c>
      <c r="DE98" s="134">
        <f t="shared" ref="DE98:DE126" si="39">AVERAGE(CW98:DD98)</f>
        <v>3.0624999999999996</v>
      </c>
      <c r="DF98" s="140">
        <v>72.045121951219514</v>
      </c>
      <c r="DG98" s="143">
        <v>82.602439024390307</v>
      </c>
      <c r="DH98" s="140">
        <v>22.5</v>
      </c>
      <c r="DI98" s="144">
        <v>2.9</v>
      </c>
      <c r="DJ98" s="74">
        <v>7.1</v>
      </c>
      <c r="DK98" s="74">
        <v>7</v>
      </c>
      <c r="DL98" s="74">
        <v>7.2</v>
      </c>
      <c r="DM98" s="74">
        <v>7</v>
      </c>
      <c r="DN98" s="74">
        <v>7.1</v>
      </c>
      <c r="DO98" s="74">
        <v>7.1</v>
      </c>
      <c r="DP98" s="134">
        <f t="shared" si="35"/>
        <v>7.083333333333333</v>
      </c>
      <c r="DQ98" s="141">
        <v>5.5</v>
      </c>
      <c r="DR98" s="141">
        <v>5.5</v>
      </c>
      <c r="DS98" s="141">
        <v>5.3</v>
      </c>
      <c r="DT98" s="141">
        <v>5.2</v>
      </c>
      <c r="DU98" s="141">
        <v>5.2</v>
      </c>
      <c r="DV98" s="141">
        <v>5.3</v>
      </c>
      <c r="DW98" s="74">
        <v>5.3</v>
      </c>
      <c r="DX98" s="74">
        <v>5.2</v>
      </c>
      <c r="DY98" s="74">
        <v>5.2</v>
      </c>
      <c r="DZ98" s="10">
        <v>5.3</v>
      </c>
      <c r="EA98" s="10">
        <v>5.2</v>
      </c>
      <c r="EB98" s="10">
        <v>5.0999999999999996</v>
      </c>
      <c r="EC98" s="134">
        <f t="shared" ref="EC98:EC126" si="40">AVERAGE(DU98:EB98)</f>
        <v>5.2250000000000005</v>
      </c>
    </row>
    <row r="99" spans="1:133" x14ac:dyDescent="0.25">
      <c r="A99" s="74" t="s">
        <v>93</v>
      </c>
      <c r="B99" s="12">
        <v>294140</v>
      </c>
      <c r="C99" s="134">
        <v>22.45</v>
      </c>
      <c r="D99" s="135">
        <v>8.34</v>
      </c>
      <c r="E99" s="136">
        <v>55.4</v>
      </c>
      <c r="F99" s="15">
        <v>60536709</v>
      </c>
      <c r="G99" s="22">
        <f t="shared" si="36"/>
        <v>60.536709000000002</v>
      </c>
      <c r="H99" s="137">
        <v>58623</v>
      </c>
      <c r="I99" s="138">
        <f t="shared" si="24"/>
        <v>58.622999999999998</v>
      </c>
      <c r="J99" s="138">
        <v>55782</v>
      </c>
      <c r="K99" s="138">
        <f t="shared" si="25"/>
        <v>55.781999999999996</v>
      </c>
      <c r="L99" s="74">
        <v>0.59724721855480101</v>
      </c>
      <c r="M99" s="74">
        <v>0.49885105834073101</v>
      </c>
      <c r="N99" s="74">
        <v>0.42472205735014801</v>
      </c>
      <c r="O99" s="74">
        <v>0.35631295036612798</v>
      </c>
      <c r="P99" s="74">
        <v>0.289147207649738</v>
      </c>
      <c r="Q99" s="74">
        <v>0.20599975185947</v>
      </c>
      <c r="R99" s="74">
        <v>0.12005432007943</v>
      </c>
      <c r="S99" s="74">
        <v>7.4081859991618801E-2</v>
      </c>
      <c r="T99" s="74">
        <v>3.6294636669715899E-2</v>
      </c>
      <c r="U99" s="74">
        <v>2.23509131041464E-2</v>
      </c>
      <c r="V99" s="74">
        <v>2.8899939212247702E-2</v>
      </c>
      <c r="W99" s="74">
        <v>5.4492818967762802E-3</v>
      </c>
      <c r="X99" s="74">
        <v>1.02051195547741E-2</v>
      </c>
      <c r="Y99" s="74">
        <v>4.8320597047175499E-2</v>
      </c>
      <c r="Z99" s="74">
        <v>7.5009004535243701E-2</v>
      </c>
      <c r="AA99" s="74">
        <v>8.3708572958798397E-2</v>
      </c>
      <c r="AB99" s="74">
        <v>6.9231188953284298E-2</v>
      </c>
      <c r="AC99" s="74">
        <v>6.7924433080880794E-2</v>
      </c>
      <c r="AD99" s="74">
        <v>6.1135853002923998E-2</v>
      </c>
      <c r="AE99" s="74">
        <v>2.03720739457194E-2</v>
      </c>
      <c r="AF99" s="74">
        <v>1.5885623091739299E-3</v>
      </c>
      <c r="AG99" s="74">
        <v>2.8104408007275601E-2</v>
      </c>
      <c r="AH99" s="74">
        <v>5.290695026061E-2</v>
      </c>
      <c r="AI99" s="74">
        <v>2.8774015877437199E-2</v>
      </c>
      <c r="AJ99" s="74">
        <v>1.6820844455369698E-2</v>
      </c>
      <c r="AK99" s="139">
        <f t="shared" si="26"/>
        <v>0.1289405127625447</v>
      </c>
      <c r="AL99" s="56" t="s">
        <v>93</v>
      </c>
      <c r="AM99" s="11">
        <v>4.5303631138613E-2</v>
      </c>
      <c r="AN99" s="74">
        <v>6.1638358744789998E-2</v>
      </c>
      <c r="AO99" s="74">
        <v>0.31574844681901998</v>
      </c>
      <c r="AP99" s="74">
        <v>0.77944618414401601</v>
      </c>
      <c r="AQ99" s="74">
        <v>0.98576054358641396</v>
      </c>
      <c r="AR99" s="74">
        <v>0.73938391506925105</v>
      </c>
      <c r="AS99" s="74">
        <v>0.56905325551978203</v>
      </c>
      <c r="AT99" s="74">
        <v>0.733272008187006</v>
      </c>
      <c r="AU99" s="74">
        <v>0.76654968836322401</v>
      </c>
      <c r="AV99" s="74">
        <v>0.600742268178318</v>
      </c>
      <c r="AW99" s="74">
        <v>0.481764994362398</v>
      </c>
      <c r="AX99" s="74">
        <v>0.396321013696044</v>
      </c>
      <c r="AY99" s="74">
        <v>0.26954123952099601</v>
      </c>
      <c r="AZ99" s="74">
        <v>1.1592511168095001</v>
      </c>
      <c r="BA99" s="74">
        <v>1.81371421076964</v>
      </c>
      <c r="BB99" s="10">
        <v>-9.6376133139209494E-2</v>
      </c>
      <c r="BC99" s="10">
        <v>-0.169884073301448</v>
      </c>
      <c r="BD99" s="10">
        <v>-0.14986111697397</v>
      </c>
      <c r="BE99" s="139">
        <f t="shared" si="27"/>
        <v>0.54447446590328064</v>
      </c>
      <c r="BF99" s="140">
        <v>65.643000000000001</v>
      </c>
      <c r="BG99" s="141">
        <v>67.221999999999994</v>
      </c>
      <c r="BH99" s="142">
        <v>70.14</v>
      </c>
      <c r="BI99" s="140">
        <v>24.294090270996101</v>
      </c>
      <c r="BJ99" s="141">
        <v>14.322901725769</v>
      </c>
      <c r="BK99" s="143">
        <v>13.52</v>
      </c>
      <c r="BL99" s="140">
        <v>63.496025085449197</v>
      </c>
      <c r="BM99" s="141">
        <v>67.416923522949205</v>
      </c>
      <c r="BN99" s="217">
        <v>63.461230561372197</v>
      </c>
      <c r="BO99" s="140">
        <v>12.2098836898804</v>
      </c>
      <c r="BP99" s="141">
        <v>18.260177612304702</v>
      </c>
      <c r="BQ99" s="143">
        <v>23.021243297242702</v>
      </c>
      <c r="BR99" s="141">
        <v>16.8</v>
      </c>
      <c r="BS99" s="141">
        <v>16.8</v>
      </c>
      <c r="BT99" s="141">
        <v>16.3</v>
      </c>
      <c r="BU99" s="141">
        <v>16</v>
      </c>
      <c r="BV99" s="141">
        <v>15.8</v>
      </c>
      <c r="BW99" s="141">
        <v>14.9</v>
      </c>
      <c r="BX99" s="134">
        <f t="shared" si="33"/>
        <v>16.100000000000001</v>
      </c>
      <c r="BY99" s="141">
        <v>9.5</v>
      </c>
      <c r="BZ99" s="141">
        <v>9.5</v>
      </c>
      <c r="CA99" s="141">
        <v>9.6</v>
      </c>
      <c r="CB99" s="141">
        <v>9.5</v>
      </c>
      <c r="CC99" s="141">
        <v>9.3000000000000007</v>
      </c>
      <c r="CD99" s="141">
        <v>9</v>
      </c>
      <c r="CE99" s="74">
        <v>9</v>
      </c>
      <c r="CF99" s="74">
        <v>8.5</v>
      </c>
      <c r="CG99" s="74">
        <v>8.3000000000000007</v>
      </c>
      <c r="CH99" s="10">
        <v>8</v>
      </c>
      <c r="CI99" s="10">
        <v>7.8</v>
      </c>
      <c r="CJ99" s="10">
        <v>7.6</v>
      </c>
      <c r="CK99" s="134">
        <f t="shared" si="37"/>
        <v>8.4374999999999982</v>
      </c>
      <c r="CL99" s="141">
        <v>2.4249999999999998</v>
      </c>
      <c r="CM99" s="141">
        <v>2.411</v>
      </c>
      <c r="CN99" s="141">
        <v>2.359</v>
      </c>
      <c r="CO99" s="141">
        <v>2.339</v>
      </c>
      <c r="CP99" s="141">
        <v>2.331</v>
      </c>
      <c r="CQ99" s="141">
        <v>2.2080000000000002</v>
      </c>
      <c r="CR99" s="134">
        <f t="shared" si="38"/>
        <v>2.3454999999999999</v>
      </c>
      <c r="CS99" s="141">
        <v>1.35</v>
      </c>
      <c r="CT99" s="141">
        <v>1.37</v>
      </c>
      <c r="CU99" s="141">
        <v>1.42</v>
      </c>
      <c r="CV99" s="141">
        <v>1.41</v>
      </c>
      <c r="CW99" s="141">
        <v>1.41</v>
      </c>
      <c r="CX99" s="141">
        <v>1.41</v>
      </c>
      <c r="CY99" s="74">
        <v>1.43</v>
      </c>
      <c r="CZ99" s="74">
        <v>1.39</v>
      </c>
      <c r="DA99" s="74">
        <v>1.39</v>
      </c>
      <c r="DB99" s="10">
        <v>1.35</v>
      </c>
      <c r="DC99" s="10">
        <v>1.34</v>
      </c>
      <c r="DD99" s="10">
        <v>1.34</v>
      </c>
      <c r="DE99" s="134">
        <f t="shared" si="39"/>
        <v>1.3824999999999998</v>
      </c>
      <c r="DF99" s="140">
        <v>72.647317073170754</v>
      </c>
      <c r="DG99" s="143">
        <v>83.243902439024396</v>
      </c>
      <c r="DH99" s="140">
        <v>20.5</v>
      </c>
      <c r="DI99" s="144">
        <v>2.9</v>
      </c>
      <c r="DJ99" s="74">
        <v>9.6999999999999993</v>
      </c>
      <c r="DK99" s="74">
        <v>9.6999999999999993</v>
      </c>
      <c r="DL99" s="74">
        <v>9.6</v>
      </c>
      <c r="DM99" s="74">
        <v>10</v>
      </c>
      <c r="DN99" s="74">
        <v>9.6999999999999993</v>
      </c>
      <c r="DO99" s="74">
        <v>10</v>
      </c>
      <c r="DP99" s="134">
        <f t="shared" si="35"/>
        <v>9.7833333333333332</v>
      </c>
      <c r="DQ99" s="141">
        <v>9.5</v>
      </c>
      <c r="DR99" s="141">
        <v>9.6</v>
      </c>
      <c r="DS99" s="141">
        <v>9.6999999999999993</v>
      </c>
      <c r="DT99" s="141">
        <v>9.6999999999999993</v>
      </c>
      <c r="DU99" s="141">
        <v>9.6999999999999993</v>
      </c>
      <c r="DV99" s="141">
        <v>9.8000000000000007</v>
      </c>
      <c r="DW99" s="74">
        <v>10.3</v>
      </c>
      <c r="DX99" s="74">
        <v>10</v>
      </c>
      <c r="DY99" s="74">
        <v>9.8000000000000007</v>
      </c>
      <c r="DZ99" s="10">
        <v>10.7</v>
      </c>
      <c r="EA99" s="10">
        <v>10.1</v>
      </c>
      <c r="EB99" s="10">
        <v>10.7</v>
      </c>
      <c r="EC99" s="134">
        <f t="shared" si="40"/>
        <v>10.137499999999999</v>
      </c>
    </row>
    <row r="100" spans="1:133" x14ac:dyDescent="0.25">
      <c r="A100" s="74" t="s">
        <v>94</v>
      </c>
      <c r="B100" s="12">
        <v>10830</v>
      </c>
      <c r="C100" s="134">
        <v>11.08</v>
      </c>
      <c r="D100" s="135">
        <v>8.77</v>
      </c>
      <c r="E100" s="136">
        <v>2</v>
      </c>
      <c r="F100" s="15">
        <v>2890299</v>
      </c>
      <c r="G100" s="22">
        <f t="shared" si="36"/>
        <v>2.8902990000000002</v>
      </c>
      <c r="H100" s="137">
        <v>2934</v>
      </c>
      <c r="I100" s="138">
        <f t="shared" si="24"/>
        <v>2.9340000000000002</v>
      </c>
      <c r="J100" s="138">
        <v>2960</v>
      </c>
      <c r="K100" s="138">
        <f t="shared" si="25"/>
        <v>2.96</v>
      </c>
      <c r="L100" s="74">
        <v>1.35778628964347</v>
      </c>
      <c r="M100" s="74">
        <v>1.22033468368659</v>
      </c>
      <c r="N100" s="74">
        <v>1.0584717152621299</v>
      </c>
      <c r="O100" s="74">
        <v>1.0101285481093301</v>
      </c>
      <c r="P100" s="74">
        <v>1.13916378253115</v>
      </c>
      <c r="Q100" s="74">
        <v>1.3622301881599601</v>
      </c>
      <c r="R100" s="74">
        <v>1.36430296475366</v>
      </c>
      <c r="S100" s="74">
        <v>1.7330342785330299</v>
      </c>
      <c r="T100" s="74">
        <v>1.83301299303153</v>
      </c>
      <c r="U100" s="74">
        <v>1.7298636299947701</v>
      </c>
      <c r="V100" s="74">
        <v>1.3592018454080801</v>
      </c>
      <c r="W100" s="74">
        <v>1.06308425242658</v>
      </c>
      <c r="X100" s="74">
        <v>0.63161694556980497</v>
      </c>
      <c r="Y100" s="74">
        <v>0.246441579325819</v>
      </c>
      <c r="Z100" s="74">
        <v>0.78203001780889803</v>
      </c>
      <c r="AA100" s="74">
        <v>0.63380342064537398</v>
      </c>
      <c r="AB100" s="74">
        <v>0.66897022643513904</v>
      </c>
      <c r="AC100" s="74">
        <v>0.704137032224874</v>
      </c>
      <c r="AD100" s="74">
        <v>0.73930383801464195</v>
      </c>
      <c r="AE100" s="74">
        <v>0.77447064380438602</v>
      </c>
      <c r="AF100" s="74">
        <v>0.80963744959413197</v>
      </c>
      <c r="AG100" s="74">
        <v>1.19936838269183</v>
      </c>
      <c r="AH100" s="74">
        <v>0.95739376174051305</v>
      </c>
      <c r="AI100" s="74">
        <v>0.89224907448406698</v>
      </c>
      <c r="AJ100" s="74">
        <v>0.682484619096696</v>
      </c>
      <c r="AK100" s="139">
        <f t="shared" si="26"/>
        <v>1.0381008865190582</v>
      </c>
      <c r="AL100" s="56" t="s">
        <v>94</v>
      </c>
      <c r="AM100" s="11">
        <v>0.58482460095602096</v>
      </c>
      <c r="AN100" s="74">
        <v>0.59297599346533403</v>
      </c>
      <c r="AO100" s="74">
        <v>0.48663113832116101</v>
      </c>
      <c r="AP100" s="74">
        <v>0.31296878713957998</v>
      </c>
      <c r="AQ100" s="74">
        <v>0.47114339213198803</v>
      </c>
      <c r="AR100" s="74">
        <v>0.46516109212114198</v>
      </c>
      <c r="AS100" s="74">
        <v>0.47802857566971002</v>
      </c>
      <c r="AT100" s="74">
        <v>0.47575432971357901</v>
      </c>
      <c r="AU100" s="74">
        <v>0.42513582585639598</v>
      </c>
      <c r="AV100" s="74">
        <v>0.31210547739790301</v>
      </c>
      <c r="AW100" s="74">
        <v>0.207530462862484</v>
      </c>
      <c r="AX100" s="74">
        <v>0.19601685363458399</v>
      </c>
      <c r="AY100" s="74">
        <v>0.29465723844250702</v>
      </c>
      <c r="AZ100" s="74">
        <v>0.25556307741637702</v>
      </c>
      <c r="BA100" s="74">
        <v>0.23980941539116801</v>
      </c>
      <c r="BB100" s="10">
        <v>0.343459142543865</v>
      </c>
      <c r="BC100" s="10">
        <v>0.32749991945489498</v>
      </c>
      <c r="BD100" s="10">
        <v>0.30992873652367597</v>
      </c>
      <c r="BE100" s="139">
        <f t="shared" si="27"/>
        <v>0.36437467400507939</v>
      </c>
      <c r="BF100" s="140">
        <v>44.012999999999998</v>
      </c>
      <c r="BG100" s="141">
        <v>51.814</v>
      </c>
      <c r="BH100" s="142">
        <v>55.38</v>
      </c>
      <c r="BI100" s="140">
        <v>45.244670867919901</v>
      </c>
      <c r="BJ100" s="141">
        <v>32.658382415771499</v>
      </c>
      <c r="BK100" s="143">
        <v>22.73</v>
      </c>
      <c r="BL100" s="140">
        <v>48.980800628662102</v>
      </c>
      <c r="BM100" s="141">
        <v>59.879276275634801</v>
      </c>
      <c r="BN100" s="217">
        <v>67.589166380364105</v>
      </c>
      <c r="BO100" s="140">
        <v>5.7745280265808097</v>
      </c>
      <c r="BP100" s="141">
        <v>7.46234130859375</v>
      </c>
      <c r="BQ100" s="143">
        <v>9.68387699680898</v>
      </c>
      <c r="BR100" s="141">
        <v>35.862000000000002</v>
      </c>
      <c r="BS100" s="141">
        <v>34.643999999999998</v>
      </c>
      <c r="BT100" s="141">
        <v>33.465000000000003</v>
      </c>
      <c r="BU100" s="141">
        <v>32.371000000000002</v>
      </c>
      <c r="BV100" s="141">
        <v>31.402999999999999</v>
      </c>
      <c r="BW100" s="141">
        <v>30.606000000000002</v>
      </c>
      <c r="BX100" s="134">
        <f t="shared" si="33"/>
        <v>33.058500000000002</v>
      </c>
      <c r="BY100" s="141">
        <v>17.37</v>
      </c>
      <c r="BZ100" s="141">
        <v>17.03</v>
      </c>
      <c r="CA100" s="141">
        <v>16.690000000000001</v>
      </c>
      <c r="CB100" s="141">
        <v>16.329999999999998</v>
      </c>
      <c r="CC100" s="141">
        <v>15.3</v>
      </c>
      <c r="CD100" s="141">
        <v>15.23</v>
      </c>
      <c r="CE100" s="74">
        <v>14.53</v>
      </c>
      <c r="CF100" s="74">
        <v>13.54</v>
      </c>
      <c r="CG100" s="74">
        <v>13.54</v>
      </c>
      <c r="CH100" s="10">
        <v>16.809000000000001</v>
      </c>
      <c r="CI100" s="10">
        <v>16.629000000000001</v>
      </c>
      <c r="CJ100" s="10">
        <v>16.434000000000001</v>
      </c>
      <c r="CK100" s="134">
        <f t="shared" si="37"/>
        <v>15.2515</v>
      </c>
      <c r="CL100" s="141">
        <v>5.4770000000000003</v>
      </c>
      <c r="CM100" s="141">
        <v>5.3049999999999997</v>
      </c>
      <c r="CN100" s="141">
        <v>5.1079999999999997</v>
      </c>
      <c r="CO100" s="141">
        <v>4.899</v>
      </c>
      <c r="CP100" s="141">
        <v>4.6849999999999996</v>
      </c>
      <c r="CQ100" s="141">
        <v>4.4779999999999998</v>
      </c>
      <c r="CR100" s="134">
        <f t="shared" si="38"/>
        <v>4.992</v>
      </c>
      <c r="CS100" s="141">
        <v>2.4420000000000002</v>
      </c>
      <c r="CT100" s="141">
        <v>2.4140000000000001</v>
      </c>
      <c r="CU100" s="141">
        <v>2.387</v>
      </c>
      <c r="CV100" s="141">
        <v>2.36</v>
      </c>
      <c r="CW100" s="141">
        <v>2.3340000000000001</v>
      </c>
      <c r="CX100" s="141">
        <v>2.3090000000000002</v>
      </c>
      <c r="CY100" s="74">
        <v>2.1019999999999999</v>
      </c>
      <c r="CZ100" s="74">
        <v>2.0720000000000001</v>
      </c>
      <c r="DA100" s="74">
        <v>2.0459999999999998</v>
      </c>
      <c r="DB100" s="10">
        <v>2.0259999999999998</v>
      </c>
      <c r="DC100" s="10">
        <v>2.0089999999999999</v>
      </c>
      <c r="DD100" s="10">
        <v>1.9930000000000001</v>
      </c>
      <c r="DE100" s="134">
        <f t="shared" si="39"/>
        <v>2.1113749999999998</v>
      </c>
      <c r="DF100" s="140">
        <v>69.356292682926849</v>
      </c>
      <c r="DG100" s="143">
        <v>76.096999999999994</v>
      </c>
      <c r="DH100" s="140">
        <v>37.4</v>
      </c>
      <c r="DI100" s="144">
        <v>13.1</v>
      </c>
      <c r="DJ100" s="74">
        <v>7.7450000000000001</v>
      </c>
      <c r="DK100" s="74">
        <v>7.5620000000000003</v>
      </c>
      <c r="DL100" s="74">
        <v>7.3780000000000001</v>
      </c>
      <c r="DM100" s="74">
        <v>7.2060000000000004</v>
      </c>
      <c r="DN100" s="74">
        <v>7.0519999999999996</v>
      </c>
      <c r="DO100" s="74">
        <v>6.9249999999999998</v>
      </c>
      <c r="DP100" s="134">
        <f t="shared" si="35"/>
        <v>7.3113333333333328</v>
      </c>
      <c r="DQ100" s="141">
        <v>6.13</v>
      </c>
      <c r="DR100" s="141">
        <v>6.37</v>
      </c>
      <c r="DS100" s="141">
        <v>6.33</v>
      </c>
      <c r="DT100" s="141">
        <v>6.42</v>
      </c>
      <c r="DU100" s="141">
        <v>6.62</v>
      </c>
      <c r="DV100" s="141">
        <v>6.61</v>
      </c>
      <c r="DW100" s="74">
        <v>6.28</v>
      </c>
      <c r="DX100" s="74">
        <v>5.7</v>
      </c>
      <c r="DY100" s="74">
        <v>5.7</v>
      </c>
      <c r="DZ100" s="10">
        <v>6.9279999999999999</v>
      </c>
      <c r="EA100" s="10">
        <v>6.98</v>
      </c>
      <c r="EB100" s="10">
        <v>7.0369999999999999</v>
      </c>
      <c r="EC100" s="134">
        <f t="shared" si="40"/>
        <v>6.4818749999999996</v>
      </c>
    </row>
    <row r="101" spans="1:133" x14ac:dyDescent="0.25">
      <c r="A101" s="74" t="s">
        <v>95</v>
      </c>
      <c r="B101" s="12">
        <v>364560</v>
      </c>
      <c r="C101" s="134">
        <v>11.48</v>
      </c>
      <c r="D101" s="135">
        <v>0.79</v>
      </c>
      <c r="E101" s="136">
        <v>111.5</v>
      </c>
      <c r="F101" s="15">
        <v>126785797</v>
      </c>
      <c r="G101" s="22">
        <f t="shared" si="36"/>
        <v>126.785797</v>
      </c>
      <c r="H101" s="137">
        <v>124310</v>
      </c>
      <c r="I101" s="138">
        <f t="shared" si="24"/>
        <v>124.31</v>
      </c>
      <c r="J101" s="138">
        <v>107810</v>
      </c>
      <c r="K101" s="138">
        <f t="shared" si="25"/>
        <v>107.81</v>
      </c>
      <c r="L101" s="74">
        <v>1.60110037973093</v>
      </c>
      <c r="M101" s="74">
        <v>0.73962003482988703</v>
      </c>
      <c r="N101" s="74">
        <v>0.963675751116431</v>
      </c>
      <c r="O101" s="74">
        <v>0.90488069401567295</v>
      </c>
      <c r="P101" s="74">
        <v>0.84240947461376503</v>
      </c>
      <c r="Q101" s="74">
        <v>0.78400759200117098</v>
      </c>
      <c r="R101" s="74">
        <v>0.73881665248838002</v>
      </c>
      <c r="S101" s="74">
        <v>0.67853727345395698</v>
      </c>
      <c r="T101" s="74">
        <v>0.68151104303124599</v>
      </c>
      <c r="U101" s="74">
        <v>0.63441329144523795</v>
      </c>
      <c r="V101" s="74">
        <v>0.61136867448434096</v>
      </c>
      <c r="W101" s="74">
        <v>0.60929987134033103</v>
      </c>
      <c r="X101" s="74">
        <v>0.49182513348102602</v>
      </c>
      <c r="Y101" s="74">
        <v>0.426638544354565</v>
      </c>
      <c r="Z101" s="74">
        <v>0.40939466041032702</v>
      </c>
      <c r="AA101" s="74">
        <v>0.34137059661924801</v>
      </c>
      <c r="AB101" s="74">
        <v>0.31035594583853099</v>
      </c>
      <c r="AC101" s="74">
        <v>0.248237080928634</v>
      </c>
      <c r="AD101" s="74">
        <v>0.246819412580702</v>
      </c>
      <c r="AE101" s="74">
        <v>0.34068578866268601</v>
      </c>
      <c r="AF101" s="74">
        <v>0.38178960113712201</v>
      </c>
      <c r="AG101" s="74">
        <v>0.25636956716800402</v>
      </c>
      <c r="AH101" s="74">
        <v>0.26205881935083802</v>
      </c>
      <c r="AI101" s="74">
        <v>0.25267240107316702</v>
      </c>
      <c r="AJ101" s="74">
        <v>0.18967839402180001</v>
      </c>
      <c r="AK101" s="139">
        <f t="shared" si="26"/>
        <v>0.55790146712711997</v>
      </c>
      <c r="AL101" s="56" t="s">
        <v>95</v>
      </c>
      <c r="AM101" s="11">
        <v>0.17355637048227099</v>
      </c>
      <c r="AN101" s="74">
        <v>0.21966869579939</v>
      </c>
      <c r="AO101" s="74">
        <v>0.23252718710568401</v>
      </c>
      <c r="AP101" s="74">
        <v>0.21398094877968199</v>
      </c>
      <c r="AQ101" s="74">
        <v>3.3662258272544598E-2</v>
      </c>
      <c r="AR101" s="74">
        <v>9.3920965576633608E-3</v>
      </c>
      <c r="AS101" s="74">
        <v>-1.33057304846711E-2</v>
      </c>
      <c r="AT101" s="74">
        <v>1.1544779571133E-2</v>
      </c>
      <c r="AU101" s="74">
        <v>-5.2224332206091101E-2</v>
      </c>
      <c r="AV101" s="74">
        <v>-0.114456532576103</v>
      </c>
      <c r="AW101" s="74">
        <v>-8.4310163274107494E-2</v>
      </c>
      <c r="AX101" s="74">
        <v>0.287398837185736</v>
      </c>
      <c r="AY101" s="74">
        <v>-0.20032055878615301</v>
      </c>
      <c r="AZ101" s="74">
        <v>-0.17486697576657501</v>
      </c>
      <c r="BA101" s="74">
        <v>-0.162550165733791</v>
      </c>
      <c r="BB101" s="10">
        <v>-0.106124993746747</v>
      </c>
      <c r="BC101" s="10">
        <v>-0.115284177050088</v>
      </c>
      <c r="BD101" s="10">
        <v>-0.16448403637078499</v>
      </c>
      <c r="BE101" s="139">
        <f t="shared" si="27"/>
        <v>-1.0573697807251693E-2</v>
      </c>
      <c r="BF101" s="140">
        <v>75.715999999999994</v>
      </c>
      <c r="BG101" s="141">
        <v>78.649000000000001</v>
      </c>
      <c r="BH101" s="142">
        <v>91.53</v>
      </c>
      <c r="BI101" s="140">
        <v>24.334947586059599</v>
      </c>
      <c r="BJ101" s="141">
        <v>14.6243381500244</v>
      </c>
      <c r="BK101" s="143">
        <v>12.89</v>
      </c>
      <c r="BL101" s="140">
        <v>67.783149719238295</v>
      </c>
      <c r="BM101" s="141">
        <v>68.195289611816406</v>
      </c>
      <c r="BN101" s="217">
        <v>60.064612586084003</v>
      </c>
      <c r="BO101" s="140">
        <v>7.8819060325622603</v>
      </c>
      <c r="BP101" s="141">
        <v>17.180372238159201</v>
      </c>
      <c r="BQ101" s="143">
        <v>27.048577297074299</v>
      </c>
      <c r="BR101" s="141">
        <v>18.7</v>
      </c>
      <c r="BS101" s="141">
        <v>19.100000000000001</v>
      </c>
      <c r="BT101" s="141">
        <v>19.2</v>
      </c>
      <c r="BU101" s="141">
        <v>19.399999999999999</v>
      </c>
      <c r="BV101" s="141">
        <v>18.399999999999999</v>
      </c>
      <c r="BW101" s="141">
        <v>17</v>
      </c>
      <c r="BX101" s="134">
        <f t="shared" si="33"/>
        <v>18.633333333333336</v>
      </c>
      <c r="BY101" s="141">
        <v>8.65</v>
      </c>
      <c r="BZ101" s="141">
        <v>8.6300000000000008</v>
      </c>
      <c r="CA101" s="141">
        <v>8.6999999999999993</v>
      </c>
      <c r="CB101" s="141">
        <v>8.5</v>
      </c>
      <c r="CC101" s="141">
        <v>8.5</v>
      </c>
      <c r="CD101" s="141">
        <v>8.3000000000000007</v>
      </c>
      <c r="CE101" s="74">
        <v>8.1999999999999993</v>
      </c>
      <c r="CF101" s="74">
        <v>8.1999999999999993</v>
      </c>
      <c r="CG101" s="74">
        <v>8</v>
      </c>
      <c r="CH101" s="10">
        <v>8</v>
      </c>
      <c r="CI101" s="10">
        <v>7.8</v>
      </c>
      <c r="CJ101" s="10">
        <v>7.6</v>
      </c>
      <c r="CK101" s="134">
        <f t="shared" si="37"/>
        <v>8.0749999999999993</v>
      </c>
      <c r="CL101" s="141">
        <v>2.1349999999999998</v>
      </c>
      <c r="CM101" s="141">
        <v>2.16</v>
      </c>
      <c r="CN101" s="141">
        <v>2.14</v>
      </c>
      <c r="CO101" s="141">
        <v>2.14</v>
      </c>
      <c r="CP101" s="141">
        <v>2.0499999999999998</v>
      </c>
      <c r="CQ101" s="141">
        <v>1.909</v>
      </c>
      <c r="CR101" s="134">
        <f t="shared" si="38"/>
        <v>2.089</v>
      </c>
      <c r="CS101" s="141">
        <v>1.32</v>
      </c>
      <c r="CT101" s="141">
        <v>1.34</v>
      </c>
      <c r="CU101" s="141">
        <v>1.37</v>
      </c>
      <c r="CV101" s="141">
        <v>1.37</v>
      </c>
      <c r="CW101" s="141">
        <v>1.39</v>
      </c>
      <c r="CX101" s="141">
        <v>1.39</v>
      </c>
      <c r="CY101" s="74">
        <v>1.41</v>
      </c>
      <c r="CZ101" s="74">
        <v>1.43</v>
      </c>
      <c r="DA101" s="74">
        <v>1.42</v>
      </c>
      <c r="DB101" s="10">
        <v>1.45</v>
      </c>
      <c r="DC101" s="10">
        <v>1.44</v>
      </c>
      <c r="DD101" s="10">
        <v>1.43</v>
      </c>
      <c r="DE101" s="134">
        <f t="shared" si="39"/>
        <v>1.4199999999999997</v>
      </c>
      <c r="DF101" s="140">
        <v>75.057317073170736</v>
      </c>
      <c r="DG101" s="143">
        <v>84.099756097560999</v>
      </c>
      <c r="DH101" s="140">
        <v>10</v>
      </c>
      <c r="DI101" s="144">
        <v>1.9</v>
      </c>
      <c r="DJ101" s="74">
        <v>6.9</v>
      </c>
      <c r="DK101" s="74">
        <v>6.5</v>
      </c>
      <c r="DL101" s="74">
        <v>6.4</v>
      </c>
      <c r="DM101" s="74">
        <v>6.6</v>
      </c>
      <c r="DN101" s="74">
        <v>6.4</v>
      </c>
      <c r="DO101" s="74">
        <v>6.2</v>
      </c>
      <c r="DP101" s="134">
        <f t="shared" si="35"/>
        <v>6.5</v>
      </c>
      <c r="DQ101" s="141">
        <v>8.5299999999999994</v>
      </c>
      <c r="DR101" s="141">
        <v>8.7100000000000009</v>
      </c>
      <c r="DS101" s="141">
        <v>9.1</v>
      </c>
      <c r="DT101" s="141">
        <v>9.1</v>
      </c>
      <c r="DU101" s="141">
        <v>9.5</v>
      </c>
      <c r="DV101" s="141">
        <v>9.9</v>
      </c>
      <c r="DW101" s="74">
        <v>10</v>
      </c>
      <c r="DX101" s="74">
        <v>10.1</v>
      </c>
      <c r="DY101" s="74">
        <v>10</v>
      </c>
      <c r="DZ101" s="10">
        <v>10.3</v>
      </c>
      <c r="EA101" s="10">
        <v>10.5</v>
      </c>
      <c r="EB101" s="10">
        <v>10.8</v>
      </c>
      <c r="EC101" s="134">
        <f t="shared" si="40"/>
        <v>10.137499999999999</v>
      </c>
    </row>
    <row r="102" spans="1:133" x14ac:dyDescent="0.25">
      <c r="A102" s="74" t="s">
        <v>96</v>
      </c>
      <c r="B102" s="12">
        <v>88780</v>
      </c>
      <c r="C102" s="134">
        <v>2.67</v>
      </c>
      <c r="D102" s="135">
        <v>0.98</v>
      </c>
      <c r="E102" s="136">
        <v>1.9</v>
      </c>
      <c r="F102" s="15">
        <v>9702353</v>
      </c>
      <c r="G102" s="22">
        <f t="shared" si="36"/>
        <v>9.7023530000000004</v>
      </c>
      <c r="H102" s="137">
        <v>10610</v>
      </c>
      <c r="I102" s="138">
        <f t="shared" si="24"/>
        <v>10.61</v>
      </c>
      <c r="J102" s="138">
        <v>12932</v>
      </c>
      <c r="K102" s="138">
        <f t="shared" si="25"/>
        <v>12.932</v>
      </c>
      <c r="L102" s="74">
        <v>3.5020254617225302</v>
      </c>
      <c r="M102" s="74">
        <v>3.5960834620481599</v>
      </c>
      <c r="N102" s="74">
        <v>3.6812193370837498</v>
      </c>
      <c r="O102" s="74">
        <v>3.75455998318836</v>
      </c>
      <c r="P102" s="74">
        <v>3.7964189544383302</v>
      </c>
      <c r="Q102" s="74">
        <v>3.8173812807566998</v>
      </c>
      <c r="R102" s="74">
        <v>3.8782565850697499</v>
      </c>
      <c r="S102" s="74">
        <v>3.9991826802396901</v>
      </c>
      <c r="T102" s="74">
        <v>3.9933776747606098</v>
      </c>
      <c r="U102" s="74">
        <v>3.8111680235090399</v>
      </c>
      <c r="V102" s="74">
        <v>3.5689572985582401</v>
      </c>
      <c r="W102" s="74">
        <v>3.7123785531450801</v>
      </c>
      <c r="X102" s="74">
        <v>3.6497787500778198</v>
      </c>
      <c r="Y102" s="74">
        <v>3.52124724372975</v>
      </c>
      <c r="Z102" s="74">
        <v>3.5979894706622599</v>
      </c>
      <c r="AA102" s="74">
        <v>3.66247142736617</v>
      </c>
      <c r="AB102" s="74">
        <v>11.1806565039193</v>
      </c>
      <c r="AC102" s="74">
        <v>5.1674036687394098</v>
      </c>
      <c r="AD102" s="74">
        <v>4.528387378093</v>
      </c>
      <c r="AE102" s="74">
        <v>3.8893710874465799</v>
      </c>
      <c r="AF102" s="74">
        <v>3.25035479680021</v>
      </c>
      <c r="AG102" s="74">
        <v>3.0518800464673101</v>
      </c>
      <c r="AH102" s="74">
        <v>3.0512385261496999</v>
      </c>
      <c r="AI102" s="74">
        <v>3.0479391178751301</v>
      </c>
      <c r="AJ102" s="74">
        <v>1.81078454938427</v>
      </c>
      <c r="AK102" s="139">
        <f t="shared" si="26"/>
        <v>3.9408204744492457</v>
      </c>
      <c r="AL102" s="56" t="s">
        <v>96</v>
      </c>
      <c r="AM102" s="11">
        <v>2.4478960201993298</v>
      </c>
      <c r="AN102" s="74">
        <v>2.4707865909875402</v>
      </c>
      <c r="AO102" s="74">
        <v>2.43105895006161</v>
      </c>
      <c r="AP102" s="74">
        <v>2.4702295053977599</v>
      </c>
      <c r="AQ102" s="74">
        <v>2.4106772885812</v>
      </c>
      <c r="AR102" s="74">
        <v>2.2615672790390202</v>
      </c>
      <c r="AS102" s="74">
        <v>2.28382996547702</v>
      </c>
      <c r="AT102" s="74">
        <v>2.2328336739154402</v>
      </c>
      <c r="AU102" s="74">
        <v>2.18406514994206</v>
      </c>
      <c r="AV102" s="74">
        <v>2.2050290876406802</v>
      </c>
      <c r="AW102" s="74">
        <v>2.1905398926916302</v>
      </c>
      <c r="AX102" s="74">
        <v>2.2083174319869898</v>
      </c>
      <c r="AY102" s="74">
        <v>2.1922631702757198</v>
      </c>
      <c r="AZ102" s="74">
        <v>2.2226615414617101</v>
      </c>
      <c r="BA102" s="74">
        <v>2.2500375253238101</v>
      </c>
      <c r="BB102" s="10">
        <v>3.8961312184315999</v>
      </c>
      <c r="BC102" s="10">
        <v>3.1858546448979901</v>
      </c>
      <c r="BD102" s="10">
        <v>2.5739912053581699</v>
      </c>
      <c r="BE102" s="139">
        <f t="shared" si="27"/>
        <v>2.4511690659688203</v>
      </c>
      <c r="BF102" s="140">
        <v>57.65</v>
      </c>
      <c r="BG102" s="141">
        <v>79.808000000000007</v>
      </c>
      <c r="BH102" s="142">
        <v>90.75</v>
      </c>
      <c r="BI102" s="140">
        <v>47.223567962646499</v>
      </c>
      <c r="BJ102" s="141">
        <v>39.361183166503899</v>
      </c>
      <c r="BK102" s="143">
        <v>35.5</v>
      </c>
      <c r="BL102" s="140">
        <v>49.722911834716797</v>
      </c>
      <c r="BM102" s="141">
        <v>57.512401580810497</v>
      </c>
      <c r="BN102" s="217">
        <v>60.685124525978402</v>
      </c>
      <c r="BO102" s="140">
        <v>3.05351662635803</v>
      </c>
      <c r="BP102" s="141">
        <v>3.1264131069183398</v>
      </c>
      <c r="BQ102" s="143">
        <v>3.8101169891468598</v>
      </c>
      <c r="BR102" s="141">
        <v>50.881</v>
      </c>
      <c r="BS102" s="141">
        <v>50.101999999999997</v>
      </c>
      <c r="BT102" s="141">
        <v>49.186</v>
      </c>
      <c r="BU102" s="141">
        <v>48.134</v>
      </c>
      <c r="BV102" s="141">
        <v>46.978999999999999</v>
      </c>
      <c r="BW102" s="141">
        <v>45.780999999999999</v>
      </c>
      <c r="BX102" s="134">
        <f t="shared" si="33"/>
        <v>48.5105</v>
      </c>
      <c r="BY102" s="141">
        <v>30.05</v>
      </c>
      <c r="BZ102" s="141">
        <v>29.902000000000001</v>
      </c>
      <c r="CA102" s="141">
        <v>29.664999999999999</v>
      </c>
      <c r="CB102" s="141">
        <v>29.321999999999999</v>
      </c>
      <c r="CC102" s="141">
        <v>28.869</v>
      </c>
      <c r="CD102" s="141">
        <v>28.317</v>
      </c>
      <c r="CE102" s="74">
        <v>27.890999999999998</v>
      </c>
      <c r="CF102" s="74">
        <v>27.515000000000001</v>
      </c>
      <c r="CG102" s="74">
        <v>27.052</v>
      </c>
      <c r="CH102" s="10">
        <v>27.042999999999999</v>
      </c>
      <c r="CI102" s="10">
        <v>26.469000000000001</v>
      </c>
      <c r="CJ102" s="10">
        <v>25.882999999999999</v>
      </c>
      <c r="CK102" s="134">
        <f t="shared" si="37"/>
        <v>27.379875000000002</v>
      </c>
      <c r="CL102" s="141">
        <v>7.9260000000000002</v>
      </c>
      <c r="CM102" s="141">
        <v>7.8760000000000003</v>
      </c>
      <c r="CN102" s="141">
        <v>7.8179999999999996</v>
      </c>
      <c r="CO102" s="141">
        <v>7.75</v>
      </c>
      <c r="CP102" s="141">
        <v>7.6749999999999998</v>
      </c>
      <c r="CQ102" s="141">
        <v>7.5979999999999999</v>
      </c>
      <c r="CR102" s="134">
        <f t="shared" si="38"/>
        <v>7.7738333333333323</v>
      </c>
      <c r="CS102" s="141">
        <v>3.6890000000000001</v>
      </c>
      <c r="CT102" s="141">
        <v>3.641</v>
      </c>
      <c r="CU102" s="141">
        <v>3.5859999999999999</v>
      </c>
      <c r="CV102" s="141">
        <v>3.5259999999999998</v>
      </c>
      <c r="CW102" s="141">
        <v>3.4580000000000002</v>
      </c>
      <c r="CX102" s="141">
        <v>3.3860000000000001</v>
      </c>
      <c r="CY102" s="74">
        <v>3.5049999999999999</v>
      </c>
      <c r="CZ102" s="74">
        <v>3.468</v>
      </c>
      <c r="DA102" s="74">
        <v>3.4220000000000002</v>
      </c>
      <c r="DB102" s="10">
        <v>3.4449999999999998</v>
      </c>
      <c r="DC102" s="10">
        <v>3.3780000000000001</v>
      </c>
      <c r="DD102" s="10">
        <v>3.3090000000000002</v>
      </c>
      <c r="DE102" s="134">
        <f t="shared" si="39"/>
        <v>3.4213750000000003</v>
      </c>
      <c r="DF102" s="140">
        <v>63.512804878048797</v>
      </c>
      <c r="DG102" s="143">
        <v>74.475999999999999</v>
      </c>
      <c r="DH102" s="140">
        <v>52.8</v>
      </c>
      <c r="DI102" s="144">
        <v>14.6</v>
      </c>
      <c r="DJ102" s="74">
        <v>10.414</v>
      </c>
      <c r="DK102" s="74">
        <v>9.9420000000000002</v>
      </c>
      <c r="DL102" s="74">
        <v>9.4890000000000008</v>
      </c>
      <c r="DM102" s="74">
        <v>9.0540000000000003</v>
      </c>
      <c r="DN102" s="74">
        <v>8.6389999999999993</v>
      </c>
      <c r="DO102" s="74">
        <v>8.2509999999999994</v>
      </c>
      <c r="DP102" s="134">
        <f t="shared" si="35"/>
        <v>9.2981666666666651</v>
      </c>
      <c r="DQ102" s="141">
        <v>3.839</v>
      </c>
      <c r="DR102" s="141">
        <v>3.8039999999999998</v>
      </c>
      <c r="DS102" s="141">
        <v>3.7730000000000001</v>
      </c>
      <c r="DT102" s="141">
        <v>3.746</v>
      </c>
      <c r="DU102" s="141">
        <v>3.7240000000000002</v>
      </c>
      <c r="DV102" s="141">
        <v>3.706</v>
      </c>
      <c r="DW102" s="74">
        <v>3.855</v>
      </c>
      <c r="DX102" s="74">
        <v>3.8490000000000002</v>
      </c>
      <c r="DY102" s="74">
        <v>3.843</v>
      </c>
      <c r="DZ102" s="10">
        <v>3.8290000000000002</v>
      </c>
      <c r="EA102" s="10">
        <v>3.8279999999999998</v>
      </c>
      <c r="EB102" s="10">
        <v>3.8290000000000002</v>
      </c>
      <c r="EC102" s="134">
        <f t="shared" si="40"/>
        <v>3.8078750000000001</v>
      </c>
    </row>
    <row r="103" spans="1:133" x14ac:dyDescent="0.25">
      <c r="A103" s="74" t="s">
        <v>97</v>
      </c>
      <c r="B103" s="12">
        <v>2699700</v>
      </c>
      <c r="C103" s="134">
        <v>10.89</v>
      </c>
      <c r="D103" s="135">
        <v>0.05</v>
      </c>
      <c r="E103" s="136">
        <v>14.1</v>
      </c>
      <c r="F103" s="15">
        <v>18037776</v>
      </c>
      <c r="G103" s="22">
        <f t="shared" si="36"/>
        <v>18.037776000000001</v>
      </c>
      <c r="H103" s="137">
        <v>19610</v>
      </c>
      <c r="I103" s="138">
        <f t="shared" si="24"/>
        <v>19.61</v>
      </c>
      <c r="J103" s="138">
        <v>22791</v>
      </c>
      <c r="K103" s="138">
        <f t="shared" si="25"/>
        <v>22.791</v>
      </c>
      <c r="L103" s="74">
        <v>1.3174901012829201</v>
      </c>
      <c r="M103" s="74">
        <v>1.02563211163135</v>
      </c>
      <c r="N103" s="74">
        <v>1.02563211163135</v>
      </c>
      <c r="O103" s="74">
        <v>1.02563211163135</v>
      </c>
      <c r="P103" s="74">
        <v>1.02563211163137</v>
      </c>
      <c r="Q103" s="74">
        <v>1.14988330382759</v>
      </c>
      <c r="R103" s="74">
        <v>1.14988330382759</v>
      </c>
      <c r="S103" s="74">
        <v>1.14988330382759</v>
      </c>
      <c r="T103" s="74">
        <v>1.14988330382759</v>
      </c>
      <c r="U103" s="74">
        <v>1.14988330382759</v>
      </c>
      <c r="V103" s="74">
        <v>1.1498833038276499</v>
      </c>
      <c r="W103" s="74">
        <v>0.73296742277906701</v>
      </c>
      <c r="X103" s="74">
        <v>0.73296742277906701</v>
      </c>
      <c r="Y103" s="74">
        <v>0.73296742277906701</v>
      </c>
      <c r="Z103" s="74">
        <v>0.73296742277902205</v>
      </c>
      <c r="AA103" s="74">
        <v>0.60434266304362005</v>
      </c>
      <c r="AB103" s="74">
        <v>0.62503061842052898</v>
      </c>
      <c r="AC103" s="74">
        <v>-6.9352201691389503E-2</v>
      </c>
      <c r="AD103" s="74">
        <v>-0.663278466644735</v>
      </c>
      <c r="AE103" s="74">
        <v>-1.4508540338321501</v>
      </c>
      <c r="AF103" s="74">
        <v>-1.7522562052345401</v>
      </c>
      <c r="AG103" s="74">
        <v>-1.51455883123885</v>
      </c>
      <c r="AH103" s="74">
        <v>-1.57996556628312</v>
      </c>
      <c r="AI103" s="74">
        <v>-1.7260937519558099</v>
      </c>
      <c r="AJ103" s="74">
        <v>-0.95251104184773505</v>
      </c>
      <c r="AK103" s="139">
        <f t="shared" si="26"/>
        <v>0.27086764978503935</v>
      </c>
      <c r="AL103" s="56" t="s">
        <v>97</v>
      </c>
      <c r="AM103" s="11">
        <v>-0.30054883841381302</v>
      </c>
      <c r="AN103" s="74">
        <v>-0.17006952632276301</v>
      </c>
      <c r="AO103" s="74">
        <v>4.1255453945045701E-3</v>
      </c>
      <c r="AP103" s="74">
        <v>0.336408913793247</v>
      </c>
      <c r="AQ103" s="74">
        <v>0.69490948431125699</v>
      </c>
      <c r="AR103" s="74">
        <v>0.88889804270202499</v>
      </c>
      <c r="AS103" s="74">
        <v>1.05767130866502</v>
      </c>
      <c r="AT103" s="74">
        <v>1.1438512334943101</v>
      </c>
      <c r="AU103" s="74">
        <v>1.21835922955562</v>
      </c>
      <c r="AV103" s="74">
        <v>2.64110583304655</v>
      </c>
      <c r="AW103" s="74">
        <v>1.41784554083408</v>
      </c>
      <c r="AX103" s="74">
        <v>1.4317455500431799</v>
      </c>
      <c r="AY103" s="74">
        <v>1.4083525567972099</v>
      </c>
      <c r="AZ103" s="74">
        <v>1.44178547815293</v>
      </c>
      <c r="BA103" s="74">
        <v>1.47906871521046</v>
      </c>
      <c r="BB103" s="10">
        <v>1.4614846851916099</v>
      </c>
      <c r="BC103" s="10">
        <v>1.4220461403292499</v>
      </c>
      <c r="BD103" s="10">
        <v>1.36038126908993</v>
      </c>
      <c r="BE103" s="139">
        <f t="shared" si="27"/>
        <v>1.1316452941346129</v>
      </c>
      <c r="BF103" s="140">
        <v>52.564</v>
      </c>
      <c r="BG103" s="141">
        <v>55.728999999999999</v>
      </c>
      <c r="BH103" s="142">
        <v>57.34</v>
      </c>
      <c r="BI103" s="140">
        <v>34.614406585693402</v>
      </c>
      <c r="BJ103" s="141">
        <v>27.691442489623999</v>
      </c>
      <c r="BK103" s="143">
        <v>27.93</v>
      </c>
      <c r="BL103" s="140">
        <v>59.721256256103501</v>
      </c>
      <c r="BM103" s="141">
        <v>65.533485412597699</v>
      </c>
      <c r="BN103" s="217">
        <v>65.080642977321205</v>
      </c>
      <c r="BO103" s="140">
        <v>5.6643376350402797</v>
      </c>
      <c r="BP103" s="141">
        <v>6.7750763893127397</v>
      </c>
      <c r="BQ103" s="143">
        <v>6.9910959922599298</v>
      </c>
      <c r="BR103" s="141">
        <v>25.056999999999999</v>
      </c>
      <c r="BS103" s="141">
        <v>24.814</v>
      </c>
      <c r="BT103" s="141">
        <v>24.677</v>
      </c>
      <c r="BU103" s="141">
        <v>24.562000000000001</v>
      </c>
      <c r="BV103" s="141">
        <v>24.44</v>
      </c>
      <c r="BW103" s="141">
        <v>24.31</v>
      </c>
      <c r="BX103" s="134">
        <f t="shared" si="33"/>
        <v>24.643333333333331</v>
      </c>
      <c r="BY103" s="141">
        <v>19.71</v>
      </c>
      <c r="BZ103" s="141">
        <v>20.79</v>
      </c>
      <c r="CA103" s="141">
        <v>22.75</v>
      </c>
      <c r="CB103" s="141">
        <v>22</v>
      </c>
      <c r="CC103" s="141">
        <v>22.53</v>
      </c>
      <c r="CD103" s="141">
        <v>22.5</v>
      </c>
      <c r="CE103" s="74">
        <v>22.69</v>
      </c>
      <c r="CF103" s="74">
        <v>22.73</v>
      </c>
      <c r="CG103" s="74">
        <v>23.13</v>
      </c>
      <c r="CH103" s="10">
        <v>22.71</v>
      </c>
      <c r="CI103" s="10">
        <v>22.52</v>
      </c>
      <c r="CJ103" s="10">
        <v>21.64</v>
      </c>
      <c r="CK103" s="134">
        <f t="shared" si="37"/>
        <v>22.556249999999999</v>
      </c>
      <c r="CL103" s="141">
        <v>3.5379999999999998</v>
      </c>
      <c r="CM103" s="141">
        <v>3.4889999999999999</v>
      </c>
      <c r="CN103" s="141">
        <v>3.44</v>
      </c>
      <c r="CO103" s="141">
        <v>3.3849999999999998</v>
      </c>
      <c r="CP103" s="141">
        <v>3.32</v>
      </c>
      <c r="CQ103" s="141">
        <v>3.2490000000000001</v>
      </c>
      <c r="CR103" s="134">
        <f t="shared" si="38"/>
        <v>3.4034999999999993</v>
      </c>
      <c r="CS103" s="141">
        <v>2.36</v>
      </c>
      <c r="CT103" s="141">
        <v>2.5</v>
      </c>
      <c r="CU103" s="141">
        <v>2.7</v>
      </c>
      <c r="CV103" s="141">
        <v>2.6</v>
      </c>
      <c r="CW103" s="141">
        <v>2.59</v>
      </c>
      <c r="CX103" s="141">
        <v>2.59</v>
      </c>
      <c r="CY103" s="74">
        <v>2.62</v>
      </c>
      <c r="CZ103" s="74">
        <v>2.64</v>
      </c>
      <c r="DA103" s="74">
        <v>2.74</v>
      </c>
      <c r="DB103" s="10">
        <v>2.73</v>
      </c>
      <c r="DC103" s="10">
        <v>2.73</v>
      </c>
      <c r="DD103" s="10">
        <v>2.73</v>
      </c>
      <c r="DE103" s="134">
        <f t="shared" si="39"/>
        <v>2.6712500000000001</v>
      </c>
      <c r="DF103" s="140">
        <v>63.492365853658548</v>
      </c>
      <c r="DG103" s="143">
        <v>72.95</v>
      </c>
      <c r="DH103" s="140">
        <v>63.4</v>
      </c>
      <c r="DI103" s="144">
        <v>8.9</v>
      </c>
      <c r="DJ103" s="74">
        <v>9.3089999999999993</v>
      </c>
      <c r="DK103" s="74">
        <v>9.1739999999999995</v>
      </c>
      <c r="DL103" s="74">
        <v>9.0719999999999992</v>
      </c>
      <c r="DM103" s="74">
        <v>8.9949999999999992</v>
      </c>
      <c r="DN103" s="74">
        <v>8.9359999999999999</v>
      </c>
      <c r="DO103" s="74">
        <v>8.89</v>
      </c>
      <c r="DP103" s="134">
        <f t="shared" si="35"/>
        <v>9.0626666666666669</v>
      </c>
      <c r="DQ103" s="141">
        <v>10.27</v>
      </c>
      <c r="DR103" s="141">
        <v>10.220000000000001</v>
      </c>
      <c r="DS103" s="141">
        <v>9.74</v>
      </c>
      <c r="DT103" s="141">
        <v>8</v>
      </c>
      <c r="DU103" s="141">
        <v>8.94</v>
      </c>
      <c r="DV103" s="141">
        <v>8.7100000000000009</v>
      </c>
      <c r="DW103" s="74">
        <v>8.51</v>
      </c>
      <c r="DX103" s="74">
        <v>7.98</v>
      </c>
      <c r="DY103" s="74">
        <v>7.57</v>
      </c>
      <c r="DZ103" s="10">
        <v>7.46</v>
      </c>
      <c r="EA103" s="10">
        <v>7.37</v>
      </c>
      <c r="EB103" s="10">
        <v>7.15</v>
      </c>
      <c r="EC103" s="134">
        <f t="shared" si="40"/>
        <v>7.9612499999999997</v>
      </c>
    </row>
    <row r="104" spans="1:133" x14ac:dyDescent="0.25">
      <c r="A104" s="74" t="s">
        <v>98</v>
      </c>
      <c r="B104" s="12">
        <v>569140</v>
      </c>
      <c r="C104" s="134">
        <v>10.19</v>
      </c>
      <c r="D104" s="135">
        <v>0.93</v>
      </c>
      <c r="E104" s="136">
        <v>13.5</v>
      </c>
      <c r="F104" s="15">
        <v>49699862</v>
      </c>
      <c r="G104" s="22">
        <f t="shared" si="36"/>
        <v>49.699862000000003</v>
      </c>
      <c r="H104" s="137">
        <v>60063</v>
      </c>
      <c r="I104" s="138">
        <f t="shared" si="24"/>
        <v>60.063000000000002</v>
      </c>
      <c r="J104" s="138">
        <v>91575</v>
      </c>
      <c r="K104" s="138">
        <f t="shared" si="25"/>
        <v>91.575000000000003</v>
      </c>
      <c r="L104" s="74">
        <v>3.6917719420567598</v>
      </c>
      <c r="M104" s="74">
        <v>3.7101308172640199</v>
      </c>
      <c r="N104" s="74">
        <v>3.72543566781779</v>
      </c>
      <c r="O104" s="74">
        <v>3.7454917905696399</v>
      </c>
      <c r="P104" s="74">
        <v>3.7723631105100601</v>
      </c>
      <c r="Q104" s="74">
        <v>3.7990015414949898</v>
      </c>
      <c r="R104" s="74">
        <v>3.8188462986015801</v>
      </c>
      <c r="S104" s="74">
        <v>3.82320315412304</v>
      </c>
      <c r="T104" s="74">
        <v>3.8080347433676498</v>
      </c>
      <c r="U104" s="74">
        <v>3.7711122558959098</v>
      </c>
      <c r="V104" s="74">
        <v>3.71808559499341</v>
      </c>
      <c r="W104" s="74">
        <v>3.6570936791262501</v>
      </c>
      <c r="X104" s="74">
        <v>3.5931999995364201</v>
      </c>
      <c r="Y104" s="74">
        <v>3.5254650535957301</v>
      </c>
      <c r="Z104" s="74">
        <v>3.4553151840621799</v>
      </c>
      <c r="AA104" s="74">
        <v>3.3820858904082498</v>
      </c>
      <c r="AB104" s="74">
        <v>3.3164073329502202</v>
      </c>
      <c r="AC104" s="74">
        <v>3.2469672552471498</v>
      </c>
      <c r="AD104" s="74">
        <v>3.1537712786468601</v>
      </c>
      <c r="AE104" s="74">
        <v>3.0323250564866799</v>
      </c>
      <c r="AF104" s="74">
        <v>2.8989202800028702</v>
      </c>
      <c r="AG104" s="74">
        <v>2.7630807561748298</v>
      </c>
      <c r="AH104" s="74">
        <v>2.6517384668372599</v>
      </c>
      <c r="AI104" s="74">
        <v>2.58719332310632</v>
      </c>
      <c r="AJ104" s="74">
        <v>2.5802033730287199</v>
      </c>
      <c r="AK104" s="139">
        <f t="shared" si="26"/>
        <v>3.409089753836184</v>
      </c>
      <c r="AL104" s="56" t="s">
        <v>98</v>
      </c>
      <c r="AM104" s="11">
        <v>2.6115648083757299</v>
      </c>
      <c r="AN104" s="74">
        <v>2.6536249146772799</v>
      </c>
      <c r="AO104" s="74">
        <v>2.6846843322464902</v>
      </c>
      <c r="AP104" s="74">
        <v>2.70393804433844</v>
      </c>
      <c r="AQ104" s="74">
        <v>2.7048497382827499</v>
      </c>
      <c r="AR104" s="74">
        <v>2.6937557307511599</v>
      </c>
      <c r="AS104" s="74">
        <v>2.67933567969932</v>
      </c>
      <c r="AT104" s="74">
        <v>2.6704274886162702</v>
      </c>
      <c r="AU104" s="74">
        <v>2.66847652822891</v>
      </c>
      <c r="AV104" s="74">
        <v>2.6756904324750801</v>
      </c>
      <c r="AW104" s="74">
        <v>2.6866653410608099</v>
      </c>
      <c r="AX104" s="74">
        <v>2.6978639351256799</v>
      </c>
      <c r="AY104" s="74">
        <v>2.67520666311141</v>
      </c>
      <c r="AZ104" s="74">
        <v>2.6670370629068199</v>
      </c>
      <c r="BA104" s="74">
        <v>2.64412139590371</v>
      </c>
      <c r="BB104" s="10">
        <v>2.5993365335320702</v>
      </c>
      <c r="BC104" s="10">
        <v>2.5609253982648701</v>
      </c>
      <c r="BD104" s="10">
        <v>2.5231105626011199</v>
      </c>
      <c r="BE104" s="139">
        <f t="shared" si="27"/>
        <v>2.658179398930717</v>
      </c>
      <c r="BF104" s="140">
        <v>12.914</v>
      </c>
      <c r="BG104" s="141">
        <v>19.891999999999999</v>
      </c>
      <c r="BH104" s="142">
        <v>26.56</v>
      </c>
      <c r="BI104" s="140">
        <v>49.6428413391113</v>
      </c>
      <c r="BJ104" s="141">
        <v>44.162296295166001</v>
      </c>
      <c r="BK104" s="143">
        <v>40.47</v>
      </c>
      <c r="BL104" s="140">
        <v>47.100173950195298</v>
      </c>
      <c r="BM104" s="141">
        <v>53.075275421142599</v>
      </c>
      <c r="BN104" s="217">
        <v>56.847173941851203</v>
      </c>
      <c r="BO104" s="140">
        <v>3.25698614120483</v>
      </c>
      <c r="BP104" s="141">
        <v>2.7624280452728298</v>
      </c>
      <c r="BQ104" s="143">
        <v>2.6864299945138699</v>
      </c>
      <c r="BR104" s="141">
        <v>50.734999999999999</v>
      </c>
      <c r="BS104" s="141">
        <v>50.762</v>
      </c>
      <c r="BT104" s="141">
        <v>50.762999999999998</v>
      </c>
      <c r="BU104" s="141">
        <v>50.725000000000001</v>
      </c>
      <c r="BV104" s="141">
        <v>50.639000000000003</v>
      </c>
      <c r="BW104" s="141">
        <v>50.505000000000003</v>
      </c>
      <c r="BX104" s="134">
        <f t="shared" si="33"/>
        <v>50.688166666666667</v>
      </c>
      <c r="BY104" s="141">
        <v>38.442</v>
      </c>
      <c r="BZ104" s="141">
        <v>38.11</v>
      </c>
      <c r="CA104" s="141">
        <v>37.698999999999998</v>
      </c>
      <c r="CB104" s="141">
        <v>37.218000000000004</v>
      </c>
      <c r="CC104" s="141">
        <v>36.680999999999997</v>
      </c>
      <c r="CD104" s="141">
        <v>36.103999999999999</v>
      </c>
      <c r="CE104" s="74">
        <v>35.749000000000002</v>
      </c>
      <c r="CF104" s="74">
        <v>35.194000000000003</v>
      </c>
      <c r="CG104" s="74">
        <v>34.636000000000003</v>
      </c>
      <c r="CH104" s="10">
        <v>31.782</v>
      </c>
      <c r="CI104" s="10">
        <v>31.309000000000001</v>
      </c>
      <c r="CJ104" s="10">
        <v>30.876000000000001</v>
      </c>
      <c r="CK104" s="134">
        <f t="shared" si="37"/>
        <v>34.041375000000002</v>
      </c>
      <c r="CL104" s="141">
        <v>8.0809999999999995</v>
      </c>
      <c r="CM104" s="141">
        <v>8.0510000000000002</v>
      </c>
      <c r="CN104" s="141">
        <v>8.0120000000000005</v>
      </c>
      <c r="CO104" s="141">
        <v>7.9630000000000001</v>
      </c>
      <c r="CP104" s="141">
        <v>7.9050000000000002</v>
      </c>
      <c r="CQ104" s="141">
        <v>7.84</v>
      </c>
      <c r="CR104" s="134">
        <f t="shared" si="38"/>
        <v>7.9753333333333343</v>
      </c>
      <c r="CS104" s="141">
        <v>4.8789999999999996</v>
      </c>
      <c r="CT104" s="141">
        <v>4.8239999999999998</v>
      </c>
      <c r="CU104" s="141">
        <v>4.7610000000000001</v>
      </c>
      <c r="CV104" s="141">
        <v>4.6909999999999998</v>
      </c>
      <c r="CW104" s="141">
        <v>4.6159999999999997</v>
      </c>
      <c r="CX104" s="141">
        <v>4.5380000000000003</v>
      </c>
      <c r="CY104" s="74">
        <v>4.4809999999999999</v>
      </c>
      <c r="CZ104" s="74">
        <v>4.4059999999999997</v>
      </c>
      <c r="DA104" s="74">
        <v>4.3339999999999996</v>
      </c>
      <c r="DB104" s="10">
        <v>3.9169999999999998</v>
      </c>
      <c r="DC104" s="10">
        <v>3.8519999999999999</v>
      </c>
      <c r="DD104" s="10">
        <v>3.7930000000000001</v>
      </c>
      <c r="DE104" s="134">
        <f t="shared" si="39"/>
        <v>4.2421250000000006</v>
      </c>
      <c r="DF104" s="140">
        <v>55.020073170731713</v>
      </c>
      <c r="DG104" s="143">
        <v>67.290999999999997</v>
      </c>
      <c r="DH104" s="140">
        <v>79.599999999999994</v>
      </c>
      <c r="DI104" s="144">
        <v>33.6</v>
      </c>
      <c r="DJ104" s="74">
        <v>15.436999999999999</v>
      </c>
      <c r="DK104" s="74">
        <v>15.016</v>
      </c>
      <c r="DL104" s="74">
        <v>14.602</v>
      </c>
      <c r="DM104" s="74">
        <v>14.199</v>
      </c>
      <c r="DN104" s="74">
        <v>13.805999999999999</v>
      </c>
      <c r="DO104" s="74">
        <v>13.417999999999999</v>
      </c>
      <c r="DP104" s="134">
        <f t="shared" si="35"/>
        <v>14.413000000000002</v>
      </c>
      <c r="DQ104" s="141">
        <v>10.981999999999999</v>
      </c>
      <c r="DR104" s="141">
        <v>10.521000000000001</v>
      </c>
      <c r="DS104" s="141">
        <v>10.050000000000001</v>
      </c>
      <c r="DT104" s="141">
        <v>9.59</v>
      </c>
      <c r="DU104" s="141">
        <v>9.1639999999999997</v>
      </c>
      <c r="DV104" s="141">
        <v>8.7889999999999997</v>
      </c>
      <c r="DW104" s="74">
        <v>8.8360000000000003</v>
      </c>
      <c r="DX104" s="74">
        <v>8.5370000000000008</v>
      </c>
      <c r="DY104" s="74">
        <v>8.2650000000000006</v>
      </c>
      <c r="DZ104" s="10">
        <v>5.8410000000000002</v>
      </c>
      <c r="EA104" s="10">
        <v>5.7320000000000002</v>
      </c>
      <c r="EB104" s="10">
        <v>5.6580000000000004</v>
      </c>
      <c r="EC104" s="134">
        <f t="shared" si="40"/>
        <v>7.6027500000000003</v>
      </c>
    </row>
    <row r="105" spans="1:133" x14ac:dyDescent="0.25">
      <c r="A105" s="74" t="s">
        <v>99</v>
      </c>
      <c r="B105" s="12">
        <v>810</v>
      </c>
      <c r="C105" s="134">
        <v>2.4700000000000002</v>
      </c>
      <c r="D105" s="135">
        <v>39.51</v>
      </c>
      <c r="E105" s="136"/>
      <c r="F105" s="15">
        <v>116398</v>
      </c>
      <c r="G105" s="22">
        <f t="shared" si="36"/>
        <v>0.116398</v>
      </c>
      <c r="H105" s="137">
        <v>132</v>
      </c>
      <c r="I105" s="138">
        <f t="shared" si="24"/>
        <v>0.13200000000000001</v>
      </c>
      <c r="J105" s="138">
        <v>177</v>
      </c>
      <c r="K105" s="138">
        <f t="shared" si="25"/>
        <v>0.17699999999999999</v>
      </c>
      <c r="L105" s="74">
        <v>1.9990232695633301</v>
      </c>
      <c r="M105" s="74">
        <v>2.17031099495988</v>
      </c>
      <c r="N105" s="74">
        <v>2.3001923362723198</v>
      </c>
      <c r="O105" s="74">
        <v>2.4125303962886302</v>
      </c>
      <c r="P105" s="74">
        <v>2.4780568446936102</v>
      </c>
      <c r="Q105" s="74">
        <v>2.51908104182391</v>
      </c>
      <c r="R105" s="74">
        <v>2.5323311546470602</v>
      </c>
      <c r="S105" s="74">
        <v>2.5500233927911098</v>
      </c>
      <c r="T105" s="74">
        <v>2.5954026254755802</v>
      </c>
      <c r="U105" s="74">
        <v>2.6737543820883398</v>
      </c>
      <c r="V105" s="74">
        <v>2.7571077571264899</v>
      </c>
      <c r="W105" s="74">
        <v>2.8631163827376902</v>
      </c>
      <c r="X105" s="74">
        <v>2.9141216563979402</v>
      </c>
      <c r="Y105" s="74">
        <v>2.8271704022857498</v>
      </c>
      <c r="Z105" s="74">
        <v>2.5668408714547302</v>
      </c>
      <c r="AA105" s="74">
        <v>2.20602413576789</v>
      </c>
      <c r="AB105" s="74">
        <v>1.81755978123274</v>
      </c>
      <c r="AC105" s="74">
        <v>1.4968347132014399</v>
      </c>
      <c r="AD105" s="74">
        <v>1.3001691651404299</v>
      </c>
      <c r="AE105" s="74">
        <v>1.27021027832226</v>
      </c>
      <c r="AF105" s="74">
        <v>1.36038585265093</v>
      </c>
      <c r="AG105" s="74">
        <v>1.4725165181891899</v>
      </c>
      <c r="AH105" s="74">
        <v>1.55409052158038</v>
      </c>
      <c r="AI105" s="74">
        <v>1.6290842378089501</v>
      </c>
      <c r="AJ105" s="74">
        <v>1.68410684344966</v>
      </c>
      <c r="AK105" s="139">
        <f t="shared" si="26"/>
        <v>2.1580018222380093</v>
      </c>
      <c r="AL105" s="56" t="s">
        <v>99</v>
      </c>
      <c r="AM105" s="11">
        <v>1.71904455522976</v>
      </c>
      <c r="AN105" s="74">
        <v>1.7636001156008001</v>
      </c>
      <c r="AO105" s="74">
        <v>1.80882269063616</v>
      </c>
      <c r="AP105" s="74">
        <v>1.81560684064464</v>
      </c>
      <c r="AQ105" s="74">
        <v>1.7753590110526201</v>
      </c>
      <c r="AR105" s="74">
        <v>1.70791870862512</v>
      </c>
      <c r="AS105" s="74">
        <v>1.62813799279408</v>
      </c>
      <c r="AT105" s="74">
        <v>1.5624474870090901</v>
      </c>
      <c r="AU105" s="74">
        <v>1.52048532298855</v>
      </c>
      <c r="AV105" s="74">
        <v>1.50706134325137</v>
      </c>
      <c r="AW105" s="74">
        <v>1.51640665700739</v>
      </c>
      <c r="AX105" s="74">
        <v>1.5300334519229899</v>
      </c>
      <c r="AY105" s="74">
        <v>1.8535001135717</v>
      </c>
      <c r="AZ105" s="74">
        <v>1.7884509334768099</v>
      </c>
      <c r="BA105" s="74">
        <v>1.7588370154800499</v>
      </c>
      <c r="BB105" s="10">
        <v>1.74908548931262</v>
      </c>
      <c r="BC105" s="10">
        <v>1.7531158596349401</v>
      </c>
      <c r="BD105" s="10">
        <v>1.7357981322295399</v>
      </c>
      <c r="BE105" s="139">
        <f t="shared" si="27"/>
        <v>1.6926274803081454</v>
      </c>
      <c r="BF105" s="140">
        <v>29.606000000000002</v>
      </c>
      <c r="BG105" s="141">
        <v>42.957999999999998</v>
      </c>
      <c r="BH105" s="142">
        <v>53.26</v>
      </c>
      <c r="BI105" s="140">
        <v>43.0439643859863</v>
      </c>
      <c r="BJ105" s="141">
        <v>39.866889953613303</v>
      </c>
      <c r="BK105" s="143">
        <v>34.99</v>
      </c>
      <c r="BL105" s="140">
        <v>53.472854614257798</v>
      </c>
      <c r="BM105" s="141">
        <v>56.736484527587898</v>
      </c>
      <c r="BN105" s="217">
        <v>61.113593017062101</v>
      </c>
      <c r="BO105" s="140">
        <v>3.48318314552307</v>
      </c>
      <c r="BP105" s="141">
        <v>3.39662742614746</v>
      </c>
      <c r="BQ105" s="143">
        <v>3.89525593223251</v>
      </c>
      <c r="BR105" s="141">
        <v>39.192999999999998</v>
      </c>
      <c r="BS105" s="141">
        <v>36.970999999999997</v>
      </c>
      <c r="BT105" s="141">
        <v>35.152000000000001</v>
      </c>
      <c r="BU105" s="141">
        <v>33.94</v>
      </c>
      <c r="BV105" s="141">
        <v>33.401000000000003</v>
      </c>
      <c r="BW105" s="141">
        <v>33.502000000000002</v>
      </c>
      <c r="BX105" s="134">
        <f t="shared" si="33"/>
        <v>35.359833333333334</v>
      </c>
      <c r="BY105" s="141">
        <v>24.332999999999998</v>
      </c>
      <c r="BZ105" s="141">
        <v>23.98</v>
      </c>
      <c r="CA105" s="141">
        <v>23.719000000000001</v>
      </c>
      <c r="CB105" s="141">
        <v>23.535</v>
      </c>
      <c r="CC105" s="141">
        <v>23.413</v>
      </c>
      <c r="CD105" s="141">
        <v>23.338999999999999</v>
      </c>
      <c r="CE105" s="74">
        <v>29.234999999999999</v>
      </c>
      <c r="CF105" s="74">
        <v>29.044</v>
      </c>
      <c r="CG105" s="74">
        <v>28.8</v>
      </c>
      <c r="CH105" s="10">
        <v>28.547000000000001</v>
      </c>
      <c r="CI105" s="10">
        <v>28.224</v>
      </c>
      <c r="CJ105" s="10">
        <v>27.870999999999999</v>
      </c>
      <c r="CK105" s="134">
        <f t="shared" si="37"/>
        <v>27.309124999999998</v>
      </c>
      <c r="CL105" s="141">
        <v>6.0510000000000002</v>
      </c>
      <c r="CM105" s="141">
        <v>5.6740000000000004</v>
      </c>
      <c r="CN105" s="141">
        <v>5.3460000000000001</v>
      </c>
      <c r="CO105" s="141">
        <v>5.1029999999999998</v>
      </c>
      <c r="CP105" s="141">
        <v>4.9569999999999999</v>
      </c>
      <c r="CQ105" s="141">
        <v>4.9039999999999999</v>
      </c>
      <c r="CR105" s="134">
        <f t="shared" si="38"/>
        <v>5.3391666666666664</v>
      </c>
      <c r="CS105" s="141">
        <v>3.2490000000000001</v>
      </c>
      <c r="CT105" s="141">
        <v>3.1859999999999999</v>
      </c>
      <c r="CU105" s="141">
        <v>3.133</v>
      </c>
      <c r="CV105" s="141">
        <v>3.0870000000000002</v>
      </c>
      <c r="CW105" s="141">
        <v>3.048</v>
      </c>
      <c r="CX105" s="141">
        <v>3.0139999999999998</v>
      </c>
      <c r="CY105" s="74">
        <v>3.7959999999999998</v>
      </c>
      <c r="CZ105" s="74">
        <v>3.7650000000000001</v>
      </c>
      <c r="DA105" s="74">
        <v>3.73</v>
      </c>
      <c r="DB105" s="10">
        <v>3.6930000000000001</v>
      </c>
      <c r="DC105" s="10">
        <v>3.6509999999999998</v>
      </c>
      <c r="DD105" s="10">
        <v>3.609</v>
      </c>
      <c r="DE105" s="134">
        <f t="shared" si="39"/>
        <v>3.5382499999999997</v>
      </c>
      <c r="DF105" s="140">
        <v>53.623512195121961</v>
      </c>
      <c r="DG105" s="143">
        <v>66.506</v>
      </c>
      <c r="DH105" s="140">
        <v>87.8</v>
      </c>
      <c r="DI105" s="144">
        <v>42.7</v>
      </c>
      <c r="DJ105" s="74">
        <v>14.9</v>
      </c>
      <c r="DK105" s="74">
        <v>14.31</v>
      </c>
      <c r="DL105" s="74">
        <v>13.776999999999999</v>
      </c>
      <c r="DM105" s="74">
        <v>13.321999999999999</v>
      </c>
      <c r="DN105" s="74">
        <v>12.952</v>
      </c>
      <c r="DO105" s="74">
        <v>12.664999999999999</v>
      </c>
      <c r="DP105" s="134">
        <f t="shared" si="35"/>
        <v>13.654333333333332</v>
      </c>
      <c r="DQ105" s="141">
        <v>6.3419999999999996</v>
      </c>
      <c r="DR105" s="141">
        <v>6.2679999999999998</v>
      </c>
      <c r="DS105" s="141">
        <v>6.2030000000000003</v>
      </c>
      <c r="DT105" s="141">
        <v>6.1470000000000002</v>
      </c>
      <c r="DU105" s="141">
        <v>6.0970000000000004</v>
      </c>
      <c r="DV105" s="141">
        <v>6.0510000000000002</v>
      </c>
      <c r="DW105" s="74">
        <v>7.0659999999999998</v>
      </c>
      <c r="DX105" s="74">
        <v>7.0339999999999998</v>
      </c>
      <c r="DY105" s="74">
        <v>7.0019999999999998</v>
      </c>
      <c r="DZ105" s="10">
        <v>7.01</v>
      </c>
      <c r="EA105" s="10">
        <v>6.9859999999999998</v>
      </c>
      <c r="EB105" s="10">
        <v>6.9630000000000001</v>
      </c>
      <c r="EC105" s="134">
        <f t="shared" si="40"/>
        <v>6.7761249999999995</v>
      </c>
    </row>
    <row r="106" spans="1:133" x14ac:dyDescent="0.25">
      <c r="A106" s="74" t="s">
        <v>100</v>
      </c>
      <c r="B106" s="12">
        <v>120410</v>
      </c>
      <c r="C106" s="134">
        <v>19.52</v>
      </c>
      <c r="D106" s="135">
        <v>1.91</v>
      </c>
      <c r="E106" s="136"/>
      <c r="F106" s="15">
        <v>25490965</v>
      </c>
      <c r="G106" s="22">
        <f t="shared" si="36"/>
        <v>25.490964999999999</v>
      </c>
      <c r="H106" s="137">
        <v>26351</v>
      </c>
      <c r="I106" s="138">
        <f t="shared" si="24"/>
        <v>26.350999999999999</v>
      </c>
      <c r="J106" s="138">
        <v>26562</v>
      </c>
      <c r="K106" s="138">
        <f t="shared" si="25"/>
        <v>26.562000000000001</v>
      </c>
      <c r="L106" s="74">
        <v>1.95206583161961</v>
      </c>
      <c r="M106" s="74">
        <v>1.61087652333168</v>
      </c>
      <c r="N106" s="74">
        <v>1.32021196604528</v>
      </c>
      <c r="O106" s="74">
        <v>1.1556450018404201</v>
      </c>
      <c r="P106" s="74">
        <v>1.15936951709425</v>
      </c>
      <c r="Q106" s="74">
        <v>1.27941272063203</v>
      </c>
      <c r="R106" s="74">
        <v>1.4354487508945899</v>
      </c>
      <c r="S106" s="74">
        <v>1.5534206590466499</v>
      </c>
      <c r="T106" s="74">
        <v>1.6217360784708299</v>
      </c>
      <c r="U106" s="74">
        <v>1.6146310652571101</v>
      </c>
      <c r="V106" s="74">
        <v>1.5569635573682401</v>
      </c>
      <c r="W106" s="74">
        <v>1.48474994165225</v>
      </c>
      <c r="X106" s="74">
        <v>1.43548968382775</v>
      </c>
      <c r="Y106" s="74">
        <v>1.4172041974888101</v>
      </c>
      <c r="Z106" s="74">
        <v>1.4422343488579501</v>
      </c>
      <c r="AA106" s="74">
        <v>1.49150085770524</v>
      </c>
      <c r="AB106" s="74">
        <v>1.55196477013624</v>
      </c>
      <c r="AC106" s="74">
        <v>1.58595072924855</v>
      </c>
      <c r="AD106" s="74">
        <v>1.5624803043756801</v>
      </c>
      <c r="AE106" s="74">
        <v>1.4647490765821201</v>
      </c>
      <c r="AF106" s="74">
        <v>1.31875776170161</v>
      </c>
      <c r="AG106" s="74">
        <v>1.15505563773734</v>
      </c>
      <c r="AH106" s="74">
        <v>1.01369338997613</v>
      </c>
      <c r="AI106" s="74">
        <v>0.91376366434478296</v>
      </c>
      <c r="AJ106" s="74">
        <v>0.87281634719206203</v>
      </c>
      <c r="AK106" s="139">
        <f t="shared" si="26"/>
        <v>1.3988076952970889</v>
      </c>
      <c r="AL106" s="56" t="s">
        <v>100</v>
      </c>
      <c r="AM106" s="11">
        <v>0.87275120453422295</v>
      </c>
      <c r="AN106" s="74">
        <v>0.88582849272497599</v>
      </c>
      <c r="AO106" s="74">
        <v>0.88401238725343301</v>
      </c>
      <c r="AP106" s="74">
        <v>0.86138815864100904</v>
      </c>
      <c r="AQ106" s="74">
        <v>0.80751819138525804</v>
      </c>
      <c r="AR106" s="74">
        <v>0.73349257246853194</v>
      </c>
      <c r="AS106" s="74">
        <v>0.65539518762640103</v>
      </c>
      <c r="AT106" s="74">
        <v>0.59095999010184197</v>
      </c>
      <c r="AU106" s="74">
        <v>0.545560618401841</v>
      </c>
      <c r="AV106" s="74">
        <v>0.52646013639530997</v>
      </c>
      <c r="AW106" s="74">
        <v>0.52649485876132895</v>
      </c>
      <c r="AX106" s="74">
        <v>0.53232846966946701</v>
      </c>
      <c r="AY106" s="74">
        <v>0.53444714560819395</v>
      </c>
      <c r="AZ106" s="74">
        <v>0.53304399524778201</v>
      </c>
      <c r="BA106" s="74">
        <v>0.52508332525224599</v>
      </c>
      <c r="BB106" s="10">
        <v>0.50656697208032397</v>
      </c>
      <c r="BC106" s="10">
        <v>0.492776137047091</v>
      </c>
      <c r="BD106" s="10">
        <v>0.48110984778911797</v>
      </c>
      <c r="BE106" s="139">
        <f t="shared" si="27"/>
        <v>0.62485096979142074</v>
      </c>
      <c r="BF106" s="140">
        <v>56.7</v>
      </c>
      <c r="BG106" s="141">
        <v>59.411999999999999</v>
      </c>
      <c r="BH106" s="142">
        <v>61.68</v>
      </c>
      <c r="BI106" s="140">
        <v>39.729290008544901</v>
      </c>
      <c r="BJ106" s="141">
        <v>26.020469665527301</v>
      </c>
      <c r="BK106" s="143">
        <v>20.62</v>
      </c>
      <c r="BL106" s="140">
        <v>57.024250030517599</v>
      </c>
      <c r="BM106" s="141">
        <v>68.061096191406307</v>
      </c>
      <c r="BN106" s="217">
        <v>69.891967604992601</v>
      </c>
      <c r="BO106" s="140">
        <v>3.24645972251892</v>
      </c>
      <c r="BP106" s="141">
        <v>5.9184312820434597</v>
      </c>
      <c r="BQ106" s="143">
        <v>9.4909078569603</v>
      </c>
      <c r="BR106" s="141">
        <v>36.963999999999999</v>
      </c>
      <c r="BS106" s="141">
        <v>35.448</v>
      </c>
      <c r="BT106" s="141">
        <v>33.351999999999997</v>
      </c>
      <c r="BU106" s="141">
        <v>30.881</v>
      </c>
      <c r="BV106" s="141">
        <v>28.204999999999998</v>
      </c>
      <c r="BW106" s="141">
        <v>25.585000000000001</v>
      </c>
      <c r="BX106" s="134">
        <f t="shared" si="33"/>
        <v>31.739166666666673</v>
      </c>
      <c r="BY106" s="141">
        <v>15.164999999999999</v>
      </c>
      <c r="BZ106" s="141">
        <v>14.869</v>
      </c>
      <c r="CA106" s="141">
        <v>14.646000000000001</v>
      </c>
      <c r="CB106" s="141">
        <v>14.494999999999999</v>
      </c>
      <c r="CC106" s="141">
        <v>14.407999999999999</v>
      </c>
      <c r="CD106" s="141">
        <v>14.372</v>
      </c>
      <c r="CE106" s="74">
        <v>14.363</v>
      </c>
      <c r="CF106" s="74">
        <v>14.358000000000001</v>
      </c>
      <c r="CG106" s="74">
        <v>14.349</v>
      </c>
      <c r="CH106" s="10">
        <v>13.872999999999999</v>
      </c>
      <c r="CI106" s="10">
        <v>13.834</v>
      </c>
      <c r="CJ106" s="10">
        <v>13.797000000000001</v>
      </c>
      <c r="CK106" s="134">
        <f t="shared" si="37"/>
        <v>14.169250000000002</v>
      </c>
      <c r="CL106" s="141">
        <v>4.327</v>
      </c>
      <c r="CM106" s="141">
        <v>4.2140000000000004</v>
      </c>
      <c r="CN106" s="141">
        <v>4.0380000000000003</v>
      </c>
      <c r="CO106" s="141">
        <v>3.8159999999999998</v>
      </c>
      <c r="CP106" s="141">
        <v>3.5640000000000001</v>
      </c>
      <c r="CQ106" s="141">
        <v>3.3069999999999999</v>
      </c>
      <c r="CR106" s="134">
        <f t="shared" si="38"/>
        <v>3.8776666666666664</v>
      </c>
      <c r="CS106" s="141">
        <v>2.0059999999999998</v>
      </c>
      <c r="CT106" s="141">
        <v>2.0049999999999999</v>
      </c>
      <c r="CU106" s="141">
        <v>2.0049999999999999</v>
      </c>
      <c r="CV106" s="141">
        <v>2.004</v>
      </c>
      <c r="CW106" s="141">
        <v>2.0030000000000001</v>
      </c>
      <c r="CX106" s="141">
        <v>2</v>
      </c>
      <c r="CY106" s="74">
        <v>1.9950000000000001</v>
      </c>
      <c r="CZ106" s="74">
        <v>1.988</v>
      </c>
      <c r="DA106" s="74">
        <v>1.9790000000000001</v>
      </c>
      <c r="DB106" s="10">
        <v>1.921</v>
      </c>
      <c r="DC106" s="10">
        <v>1.91</v>
      </c>
      <c r="DD106" s="10">
        <v>1.899</v>
      </c>
      <c r="DE106" s="134">
        <f t="shared" si="39"/>
        <v>1.961875</v>
      </c>
      <c r="DF106" s="140">
        <v>63.1648536585366</v>
      </c>
      <c r="DG106" s="143">
        <v>71.887</v>
      </c>
      <c r="DH106" s="140"/>
      <c r="DI106" s="144">
        <v>14.4</v>
      </c>
      <c r="DJ106" s="74">
        <v>9.5380000000000003</v>
      </c>
      <c r="DK106" s="74">
        <v>9.0269999999999992</v>
      </c>
      <c r="DL106" s="74">
        <v>8.5440000000000005</v>
      </c>
      <c r="DM106" s="74">
        <v>8.0920000000000005</v>
      </c>
      <c r="DN106" s="74">
        <v>7.6760000000000002</v>
      </c>
      <c r="DO106" s="74">
        <v>7.3070000000000004</v>
      </c>
      <c r="DP106" s="134">
        <f t="shared" si="35"/>
        <v>8.3640000000000008</v>
      </c>
      <c r="DQ106" s="141">
        <v>8.702</v>
      </c>
      <c r="DR106" s="141">
        <v>8.8279999999999994</v>
      </c>
      <c r="DS106" s="141">
        <v>8.94</v>
      </c>
      <c r="DT106" s="141">
        <v>9.0280000000000005</v>
      </c>
      <c r="DU106" s="141">
        <v>9.0890000000000004</v>
      </c>
      <c r="DV106" s="141">
        <v>9.1289999999999996</v>
      </c>
      <c r="DW106" s="74">
        <v>9.1609999999999996</v>
      </c>
      <c r="DX106" s="74">
        <v>9.1959999999999997</v>
      </c>
      <c r="DY106" s="74">
        <v>9.2379999999999995</v>
      </c>
      <c r="DZ106" s="10">
        <v>8.75</v>
      </c>
      <c r="EA106" s="10">
        <v>8.8439999999999994</v>
      </c>
      <c r="EB106" s="10">
        <v>8.9529999999999994</v>
      </c>
      <c r="EC106" s="134">
        <f t="shared" si="40"/>
        <v>9.0449999999999999</v>
      </c>
    </row>
    <row r="107" spans="1:133" x14ac:dyDescent="0.25">
      <c r="A107" s="74" t="s">
        <v>101</v>
      </c>
      <c r="B107" s="12">
        <v>97489</v>
      </c>
      <c r="C107" s="134">
        <v>14.58</v>
      </c>
      <c r="D107" s="135">
        <v>2.29</v>
      </c>
      <c r="E107" s="136">
        <v>35.299999999999997</v>
      </c>
      <c r="F107" s="15">
        <v>51466201</v>
      </c>
      <c r="G107" s="22">
        <f t="shared" si="36"/>
        <v>51.466200999999998</v>
      </c>
      <c r="H107" s="137">
        <v>52219</v>
      </c>
      <c r="I107" s="138">
        <f t="shared" si="24"/>
        <v>52.219000000000001</v>
      </c>
      <c r="J107" s="138">
        <v>50121</v>
      </c>
      <c r="K107" s="138">
        <f t="shared" si="25"/>
        <v>50.121000000000002</v>
      </c>
      <c r="L107" s="74">
        <v>1.9321427935698601</v>
      </c>
      <c r="M107" s="74">
        <v>1.5971097245705199</v>
      </c>
      <c r="N107" s="74">
        <v>1.5582717989247299</v>
      </c>
      <c r="O107" s="74">
        <v>1.5181332981053499</v>
      </c>
      <c r="P107" s="74">
        <v>1.5167465244984999</v>
      </c>
      <c r="Q107" s="74">
        <v>1.55968162062986</v>
      </c>
      <c r="R107" s="74">
        <v>1.55897336704709</v>
      </c>
      <c r="S107" s="74">
        <v>1.5452138991515001</v>
      </c>
      <c r="T107" s="74">
        <v>1.47410413232773</v>
      </c>
      <c r="U107" s="74">
        <v>1.2351369730708199</v>
      </c>
      <c r="V107" s="74">
        <v>0.98508406302058005</v>
      </c>
      <c r="W107" s="74">
        <v>0.92207019921594402</v>
      </c>
      <c r="X107" s="74">
        <v>0.94491936652752095</v>
      </c>
      <c r="Y107" s="74">
        <v>0.95751778846130298</v>
      </c>
      <c r="Z107" s="74">
        <v>0.96023498765484105</v>
      </c>
      <c r="AA107" s="74">
        <v>1.1472401162236801</v>
      </c>
      <c r="AB107" s="74">
        <v>0.926437776565327</v>
      </c>
      <c r="AC107" s="74">
        <v>0.90877297737169804</v>
      </c>
      <c r="AD107" s="74">
        <v>0.89604904184203105</v>
      </c>
      <c r="AE107" s="74">
        <v>0.89708992858347403</v>
      </c>
      <c r="AF107" s="74">
        <v>1.4294572573183699</v>
      </c>
      <c r="AG107" s="74">
        <v>0.95346017944728001</v>
      </c>
      <c r="AH107" s="74">
        <v>0.93792705418398203</v>
      </c>
      <c r="AI107" s="74">
        <v>0.72202479734870995</v>
      </c>
      <c r="AJ107" s="74">
        <v>0.71041373437083599</v>
      </c>
      <c r="AK107" s="139">
        <f t="shared" si="26"/>
        <v>1.1917685360012613</v>
      </c>
      <c r="AL107" s="56" t="s">
        <v>101</v>
      </c>
      <c r="AM107" s="11">
        <v>0.83525185187599904</v>
      </c>
      <c r="AN107" s="74">
        <v>0.73968439833351995</v>
      </c>
      <c r="AO107" s="74">
        <v>0.55801953619914102</v>
      </c>
      <c r="AP107" s="74">
        <v>0.49643486501766598</v>
      </c>
      <c r="AQ107" s="74">
        <v>0.375399302147923</v>
      </c>
      <c r="AR107" s="74">
        <v>0.205870499112463</v>
      </c>
      <c r="AS107" s="74">
        <v>0.484924792345509</v>
      </c>
      <c r="AT107" s="74">
        <v>0.46612438732668399</v>
      </c>
      <c r="AU107" s="74">
        <v>0.71965619623553101</v>
      </c>
      <c r="AV107" s="74">
        <v>0.47487631402973002</v>
      </c>
      <c r="AW107" s="74">
        <v>0.46251299587100703</v>
      </c>
      <c r="AX107" s="74">
        <v>0.74403754911018105</v>
      </c>
      <c r="AY107" s="74">
        <v>0.45097741055037499</v>
      </c>
      <c r="AZ107" s="74">
        <v>0.42949412242330798</v>
      </c>
      <c r="BA107" s="74">
        <v>0.40595970701192002</v>
      </c>
      <c r="BB107" s="10">
        <v>0.52728849740779304</v>
      </c>
      <c r="BC107" s="10">
        <v>0.45131804396997599</v>
      </c>
      <c r="BD107" s="10">
        <v>0.429345229786812</v>
      </c>
      <c r="BE107" s="139">
        <f t="shared" si="27"/>
        <v>0.49540728511056109</v>
      </c>
      <c r="BF107" s="140">
        <v>48.033000000000001</v>
      </c>
      <c r="BG107" s="141">
        <v>79.620999999999995</v>
      </c>
      <c r="BH107" s="142">
        <v>81.5</v>
      </c>
      <c r="BI107" s="140">
        <v>38.158237457275398</v>
      </c>
      <c r="BJ107" s="141">
        <v>20.9591369628906</v>
      </c>
      <c r="BK107" s="143">
        <v>13.47</v>
      </c>
      <c r="BL107" s="140">
        <v>58.365528106689503</v>
      </c>
      <c r="BM107" s="141">
        <v>71.702041625976605</v>
      </c>
      <c r="BN107" s="342">
        <v>72.612496688060503</v>
      </c>
      <c r="BO107" s="140">
        <v>3.4762344360351598</v>
      </c>
      <c r="BP107" s="141">
        <v>7.3388228416442898</v>
      </c>
      <c r="BQ107" s="143">
        <v>13.914127539228801</v>
      </c>
      <c r="BR107" s="141">
        <v>31.2</v>
      </c>
      <c r="BS107" s="141">
        <v>31.2</v>
      </c>
      <c r="BT107" s="141">
        <v>28.5</v>
      </c>
      <c r="BU107" s="141">
        <v>28</v>
      </c>
      <c r="BV107" s="141">
        <v>26.6</v>
      </c>
      <c r="BW107" s="141">
        <v>24.8</v>
      </c>
      <c r="BX107" s="134">
        <f t="shared" si="33"/>
        <v>28.383333333333336</v>
      </c>
      <c r="BY107" s="141">
        <v>9.1999999999999993</v>
      </c>
      <c r="BZ107" s="141">
        <v>10</v>
      </c>
      <c r="CA107" s="141">
        <v>9.4</v>
      </c>
      <c r="CB107" s="141">
        <v>9</v>
      </c>
      <c r="CC107" s="141">
        <v>9.4</v>
      </c>
      <c r="CD107" s="141">
        <v>9.5</v>
      </c>
      <c r="CE107" s="74">
        <v>9.6</v>
      </c>
      <c r="CF107" s="74">
        <v>8.6</v>
      </c>
      <c r="CG107" s="74">
        <v>8.6</v>
      </c>
      <c r="CH107" s="10">
        <v>8.6</v>
      </c>
      <c r="CI107" s="10">
        <v>7.9</v>
      </c>
      <c r="CJ107" s="10">
        <v>7</v>
      </c>
      <c r="CK107" s="134">
        <f t="shared" si="37"/>
        <v>8.65</v>
      </c>
      <c r="CL107" s="141">
        <v>4.53</v>
      </c>
      <c r="CM107" s="141">
        <v>4.54</v>
      </c>
      <c r="CN107" s="141">
        <v>4.1399999999999997</v>
      </c>
      <c r="CO107" s="141">
        <v>4.0999999999999996</v>
      </c>
      <c r="CP107" s="141">
        <v>3.81</v>
      </c>
      <c r="CQ107" s="141">
        <v>3.47</v>
      </c>
      <c r="CR107" s="134">
        <f t="shared" si="38"/>
        <v>4.0983333333333336</v>
      </c>
      <c r="CS107" s="141">
        <v>1.123</v>
      </c>
      <c r="CT107" s="141">
        <v>1.25</v>
      </c>
      <c r="CU107" s="141">
        <v>1.1919999999999999</v>
      </c>
      <c r="CV107" s="141">
        <v>1.149</v>
      </c>
      <c r="CW107" s="141">
        <v>1.226</v>
      </c>
      <c r="CX107" s="141">
        <v>1.244</v>
      </c>
      <c r="CY107" s="74">
        <v>1.2969999999999999</v>
      </c>
      <c r="CZ107" s="74">
        <v>1.1870000000000001</v>
      </c>
      <c r="DA107" s="74">
        <v>1.2050000000000001</v>
      </c>
      <c r="DB107" s="10">
        <v>1.2390000000000001</v>
      </c>
      <c r="DC107" s="10">
        <v>1.1719999999999999</v>
      </c>
      <c r="DD107" s="10">
        <v>1.052</v>
      </c>
      <c r="DE107" s="134">
        <f t="shared" si="39"/>
        <v>1.20275</v>
      </c>
      <c r="DF107" s="140">
        <v>63.95585365853659</v>
      </c>
      <c r="DG107" s="143">
        <v>82.626829268292695</v>
      </c>
      <c r="DH107" s="140">
        <v>22.6</v>
      </c>
      <c r="DI107" s="144">
        <v>2.8</v>
      </c>
      <c r="DJ107" s="74">
        <v>8</v>
      </c>
      <c r="DK107" s="74">
        <v>7.2</v>
      </c>
      <c r="DL107" s="74">
        <v>6.3</v>
      </c>
      <c r="DM107" s="74">
        <v>7.9</v>
      </c>
      <c r="DN107" s="74">
        <v>7.2</v>
      </c>
      <c r="DO107" s="74">
        <v>7.7</v>
      </c>
      <c r="DP107" s="134">
        <f t="shared" si="35"/>
        <v>7.3833333333333337</v>
      </c>
      <c r="DQ107" s="141">
        <v>5</v>
      </c>
      <c r="DR107" s="141">
        <v>5</v>
      </c>
      <c r="DS107" s="141">
        <v>5</v>
      </c>
      <c r="DT107" s="141">
        <v>5</v>
      </c>
      <c r="DU107" s="141">
        <v>5.0999999999999996</v>
      </c>
      <c r="DV107" s="141">
        <v>5.0999999999999996</v>
      </c>
      <c r="DW107" s="74">
        <v>5.3</v>
      </c>
      <c r="DX107" s="74">
        <v>5.3</v>
      </c>
      <c r="DY107" s="74">
        <v>5.3</v>
      </c>
      <c r="DZ107" s="10">
        <v>5.4</v>
      </c>
      <c r="EA107" s="10">
        <v>5.5</v>
      </c>
      <c r="EB107" s="10">
        <v>5.6</v>
      </c>
      <c r="EC107" s="134">
        <f t="shared" si="40"/>
        <v>5.3250000000000002</v>
      </c>
    </row>
    <row r="108" spans="1:133" x14ac:dyDescent="0.25">
      <c r="A108" s="74" t="s">
        <v>102</v>
      </c>
      <c r="B108" s="12"/>
      <c r="C108" s="134"/>
      <c r="D108" s="135"/>
      <c r="E108" s="136"/>
      <c r="F108" s="15">
        <v>1830700</v>
      </c>
      <c r="G108" s="22">
        <f t="shared" si="36"/>
        <v>1.8307</v>
      </c>
      <c r="H108" s="137">
        <v>1934</v>
      </c>
      <c r="I108" s="138">
        <f t="shared" si="24"/>
        <v>1.9339999999999999</v>
      </c>
      <c r="J108" s="138">
        <v>2150</v>
      </c>
      <c r="K108" s="138">
        <f t="shared" si="25"/>
        <v>2.15</v>
      </c>
      <c r="L108" s="74">
        <v>2.2157479597276399</v>
      </c>
      <c r="M108" s="74">
        <v>2.2391690314901198</v>
      </c>
      <c r="N108" s="74">
        <v>2.12022076506029</v>
      </c>
      <c r="O108" s="74">
        <v>2.0761991448429198</v>
      </c>
      <c r="P108" s="74">
        <v>2.1010600062356399</v>
      </c>
      <c r="Q108" s="74">
        <v>1.9920977494554299</v>
      </c>
      <c r="R108" s="74">
        <v>2.0176408483871202</v>
      </c>
      <c r="S108" s="74">
        <v>1.91454475844351</v>
      </c>
      <c r="T108" s="74">
        <v>2.0025700502294801</v>
      </c>
      <c r="U108" s="74">
        <v>2.0239881347746098</v>
      </c>
      <c r="V108" s="74">
        <v>2.1028110355253</v>
      </c>
      <c r="W108" s="74">
        <v>2.0595020364582202</v>
      </c>
      <c r="X108" s="74">
        <v>2.0750024023759099</v>
      </c>
      <c r="Y108" s="74">
        <v>2.1445517139477199</v>
      </c>
      <c r="Z108" s="74">
        <v>1.9901154317295</v>
      </c>
      <c r="AA108" s="74">
        <v>1.89759014590056</v>
      </c>
      <c r="AB108" s="74">
        <v>1.9149521332860699</v>
      </c>
      <c r="AC108" s="74">
        <v>1.7755035602590099</v>
      </c>
      <c r="AD108" s="74">
        <v>1.69365095308983</v>
      </c>
      <c r="AE108" s="74">
        <v>1.6153809112453501</v>
      </c>
      <c r="AF108" s="74">
        <v>1.5897006409999499</v>
      </c>
      <c r="AG108" s="74">
        <v>1.46773672019747</v>
      </c>
      <c r="AH108" s="74">
        <v>1.3027928532928199</v>
      </c>
      <c r="AI108" s="74">
        <v>-5.9247334853605897</v>
      </c>
      <c r="AJ108" s="74">
        <v>-10.955149421098699</v>
      </c>
      <c r="AK108" s="139">
        <f t="shared" si="26"/>
        <v>1.0981058432198076</v>
      </c>
      <c r="AL108" s="56" t="s">
        <v>102</v>
      </c>
      <c r="AM108" s="11">
        <v>-3.5821276451817301</v>
      </c>
      <c r="AN108" s="74">
        <v>6.7859323293424201E-2</v>
      </c>
      <c r="AO108" s="74">
        <v>6.7930793124533095E-2</v>
      </c>
      <c r="AP108" s="74">
        <v>6.7884678522227695E-2</v>
      </c>
      <c r="AQ108" s="74">
        <v>6.78386264869726E-2</v>
      </c>
      <c r="AR108" s="74">
        <v>6.7909885374403595E-2</v>
      </c>
      <c r="AS108" s="74">
        <v>0.80320028595336201</v>
      </c>
      <c r="AT108" s="74">
        <v>0.80326183292791598</v>
      </c>
      <c r="AU108" s="74">
        <v>0.80321347756918904</v>
      </c>
      <c r="AV108" s="74">
        <v>0.80317184479312198</v>
      </c>
      <c r="AW108" s="74">
        <v>0.80324896127775403</v>
      </c>
      <c r="AX108" s="74">
        <v>0.85666657013997904</v>
      </c>
      <c r="AY108" s="74">
        <v>0.79212751139101001</v>
      </c>
      <c r="AZ108" s="74">
        <v>0.71299611494348802</v>
      </c>
      <c r="BA108" s="74">
        <v>0.276387564286183</v>
      </c>
      <c r="BB108" s="10">
        <v>-1.1038858093369801</v>
      </c>
      <c r="BC108" s="10">
        <v>0.79602410383883204</v>
      </c>
      <c r="BD108" s="10">
        <v>0.79520011012409497</v>
      </c>
      <c r="BE108" s="139">
        <f t="shared" si="27"/>
        <v>0.44006093380644185</v>
      </c>
      <c r="BF108" s="140"/>
      <c r="BG108" s="141"/>
      <c r="BH108" s="142"/>
      <c r="BI108" s="140"/>
      <c r="BJ108" s="141"/>
      <c r="BK108" s="143"/>
      <c r="BL108" s="140"/>
      <c r="BM108" s="141"/>
      <c r="BN108" s="341"/>
      <c r="BO108" s="140"/>
      <c r="BP108" s="141"/>
      <c r="BQ108" s="143"/>
      <c r="BR108" s="141"/>
      <c r="BS108" s="141"/>
      <c r="BT108" s="141"/>
      <c r="BU108" s="141"/>
      <c r="BV108" s="141"/>
      <c r="BW108" s="141"/>
      <c r="BX108" s="134"/>
      <c r="BY108" s="141">
        <v>19.09</v>
      </c>
      <c r="BZ108" s="141">
        <v>19.25</v>
      </c>
      <c r="CA108" s="141">
        <v>19.010000000000002</v>
      </c>
      <c r="CB108" s="141">
        <v>18.760000000000002</v>
      </c>
      <c r="CC108" s="141">
        <v>18.53</v>
      </c>
      <c r="CD108" s="141">
        <v>18</v>
      </c>
      <c r="CE108" s="74">
        <v>18</v>
      </c>
      <c r="CF108" s="74">
        <v>17.7</v>
      </c>
      <c r="CG108" s="74">
        <v>17.399999999999999</v>
      </c>
      <c r="CH108" s="10">
        <v>17.100000000000001</v>
      </c>
      <c r="CI108" s="10">
        <v>16.8</v>
      </c>
      <c r="CJ108" s="10">
        <v>16.399999999999999</v>
      </c>
      <c r="CK108" s="134">
        <f t="shared" si="37"/>
        <v>17.491249999999997</v>
      </c>
      <c r="CL108" s="141"/>
      <c r="CM108" s="141"/>
      <c r="CN108" s="141"/>
      <c r="CO108" s="141"/>
      <c r="CP108" s="141"/>
      <c r="CQ108" s="141"/>
      <c r="CR108" s="134"/>
      <c r="CS108" s="141">
        <v>2.4251999999999998</v>
      </c>
      <c r="CT108" s="141">
        <v>2.431</v>
      </c>
      <c r="CU108" s="141">
        <v>2.3835000000000002</v>
      </c>
      <c r="CV108" s="141">
        <v>2.3368000000000002</v>
      </c>
      <c r="CW108" s="141">
        <v>2.2892999999999999</v>
      </c>
      <c r="CX108" s="141">
        <v>2.2000000000000002</v>
      </c>
      <c r="CY108" s="74">
        <v>2.19</v>
      </c>
      <c r="CZ108" s="74">
        <v>2.16</v>
      </c>
      <c r="DA108" s="74">
        <v>2.1</v>
      </c>
      <c r="DB108" s="10">
        <v>2.09</v>
      </c>
      <c r="DC108" s="10">
        <v>2.06</v>
      </c>
      <c r="DD108" s="10">
        <v>2.02</v>
      </c>
      <c r="DE108" s="134">
        <f t="shared" si="39"/>
        <v>2.1386625000000001</v>
      </c>
      <c r="DF108" s="140"/>
      <c r="DG108" s="143">
        <v>71.946341463414598</v>
      </c>
      <c r="DH108" s="140"/>
      <c r="DI108" s="144"/>
      <c r="DJ108" s="74"/>
      <c r="DK108" s="74"/>
      <c r="DL108" s="74"/>
      <c r="DM108" s="74"/>
      <c r="DN108" s="74"/>
      <c r="DO108" s="74"/>
      <c r="DP108" s="134"/>
      <c r="DQ108" s="141">
        <v>7.01</v>
      </c>
      <c r="DR108" s="141">
        <v>6.99</v>
      </c>
      <c r="DS108" s="141">
        <v>7.02</v>
      </c>
      <c r="DT108" s="141">
        <v>7.03</v>
      </c>
      <c r="DU108" s="141">
        <v>7.05</v>
      </c>
      <c r="DV108" s="141">
        <v>7</v>
      </c>
      <c r="DW108" s="74">
        <v>7</v>
      </c>
      <c r="DX108" s="74">
        <v>7</v>
      </c>
      <c r="DY108" s="74">
        <v>7</v>
      </c>
      <c r="DZ108" s="10">
        <v>7</v>
      </c>
      <c r="EA108" s="10">
        <v>7</v>
      </c>
      <c r="EB108" s="10">
        <v>7</v>
      </c>
      <c r="EC108" s="134">
        <f t="shared" si="40"/>
        <v>7.0062499999999996</v>
      </c>
    </row>
    <row r="109" spans="1:133" x14ac:dyDescent="0.25">
      <c r="A109" s="74" t="s">
        <v>103</v>
      </c>
      <c r="B109" s="12">
        <v>17820</v>
      </c>
      <c r="C109" s="134">
        <v>0.45</v>
      </c>
      <c r="D109" s="135">
        <v>0.34</v>
      </c>
      <c r="E109" s="136">
        <v>1</v>
      </c>
      <c r="F109" s="15">
        <v>4136528</v>
      </c>
      <c r="G109" s="22">
        <f t="shared" si="36"/>
        <v>4.1365280000000002</v>
      </c>
      <c r="H109" s="137">
        <v>4603</v>
      </c>
      <c r="I109" s="138">
        <f t="shared" si="24"/>
        <v>4.6029999999999998</v>
      </c>
      <c r="J109" s="138">
        <v>5393</v>
      </c>
      <c r="K109" s="138">
        <f t="shared" si="25"/>
        <v>5.3929999999999998</v>
      </c>
      <c r="L109" s="74">
        <v>6.0519388055728403</v>
      </c>
      <c r="M109" s="74">
        <v>5.7477678688138498</v>
      </c>
      <c r="N109" s="74">
        <v>5.4767448220948998</v>
      </c>
      <c r="O109" s="74">
        <v>5.27584084949559</v>
      </c>
      <c r="P109" s="74">
        <v>5.14969716201984</v>
      </c>
      <c r="Q109" s="74">
        <v>5.0621414056865497</v>
      </c>
      <c r="R109" s="74">
        <v>4.8437549383398597</v>
      </c>
      <c r="S109" s="74">
        <v>4.5821863511181196</v>
      </c>
      <c r="T109" s="74">
        <v>4.4898689411158799</v>
      </c>
      <c r="U109" s="74">
        <v>4.5951652864314001</v>
      </c>
      <c r="V109" s="74">
        <v>4.7365877535755097</v>
      </c>
      <c r="W109" s="74">
        <v>5.1316987489073904</v>
      </c>
      <c r="X109" s="74">
        <v>5.26214925100839</v>
      </c>
      <c r="Y109" s="74">
        <v>4.45330554031717</v>
      </c>
      <c r="Z109" s="74">
        <v>2.54804168413966</v>
      </c>
      <c r="AA109" s="74">
        <v>2.6802648184365899E-2</v>
      </c>
      <c r="AB109" s="74">
        <v>-2.9623602712132899</v>
      </c>
      <c r="AC109" s="74"/>
      <c r="AD109" s="74"/>
      <c r="AE109" s="74"/>
      <c r="AF109" s="74"/>
      <c r="AG109" s="74">
        <v>-5.5433510061052203E-2</v>
      </c>
      <c r="AH109" s="74">
        <v>3.1515288234556502</v>
      </c>
      <c r="AI109" s="74">
        <v>5.1353561556942804</v>
      </c>
      <c r="AJ109" s="74">
        <v>5.4352554732088203</v>
      </c>
      <c r="AK109" s="139">
        <f t="shared" si="26"/>
        <v>4.006573272757417</v>
      </c>
      <c r="AL109" s="56" t="s">
        <v>103</v>
      </c>
      <c r="AM109" s="11">
        <v>4.7168250888341197</v>
      </c>
      <c r="AN109" s="74">
        <v>3.82738545822522</v>
      </c>
      <c r="AO109" s="74">
        <v>3.3575133318375898</v>
      </c>
      <c r="AP109" s="74">
        <v>3.2717342267616401</v>
      </c>
      <c r="AQ109" s="74">
        <v>3.7155380863443099</v>
      </c>
      <c r="AR109" s="74">
        <v>4.4455523545977904</v>
      </c>
      <c r="AS109" s="74">
        <v>5.1405968622452498</v>
      </c>
      <c r="AT109" s="74">
        <v>5.5309714699949604</v>
      </c>
      <c r="AU109" s="74">
        <v>5.6053115448148603</v>
      </c>
      <c r="AV109" s="74">
        <v>5.3280755654802503</v>
      </c>
      <c r="AW109" s="74">
        <v>4.8446892813466098</v>
      </c>
      <c r="AX109" s="74">
        <v>4.3538202805122896</v>
      </c>
      <c r="AY109" s="74">
        <v>5.4197508876328797</v>
      </c>
      <c r="AZ109" s="74">
        <v>4.9661222557319702</v>
      </c>
      <c r="BA109" s="74">
        <v>4.3408509000704001</v>
      </c>
      <c r="BB109" s="10">
        <v>3.9740692599632799</v>
      </c>
      <c r="BC109" s="10">
        <v>2.9242061936602299</v>
      </c>
      <c r="BD109" s="10">
        <v>2.0502086274220499</v>
      </c>
      <c r="BE109" s="139">
        <f t="shared" si="27"/>
        <v>4.299788034508329</v>
      </c>
      <c r="BF109" s="140">
        <v>89.384</v>
      </c>
      <c r="BG109" s="141">
        <v>98.11</v>
      </c>
      <c r="BH109" s="142">
        <v>100</v>
      </c>
      <c r="BI109" s="140"/>
      <c r="BJ109" s="141"/>
      <c r="BK109" s="143">
        <v>21.09</v>
      </c>
      <c r="BL109" s="140"/>
      <c r="BM109" s="141"/>
      <c r="BN109" s="217">
        <v>76.563436775962799</v>
      </c>
      <c r="BO109" s="140">
        <v>1.6293519735336299</v>
      </c>
      <c r="BP109" s="141">
        <v>3.12344098091125</v>
      </c>
      <c r="BQ109" s="143">
        <v>2.34520351367137</v>
      </c>
      <c r="BR109" s="141"/>
      <c r="BS109" s="141"/>
      <c r="BT109" s="141"/>
      <c r="BU109" s="141"/>
      <c r="BV109" s="141"/>
      <c r="BW109" s="141"/>
      <c r="BX109" s="134"/>
      <c r="BY109" s="141"/>
      <c r="BZ109" s="141"/>
      <c r="CA109" s="141"/>
      <c r="CB109" s="141"/>
      <c r="CC109" s="141"/>
      <c r="CD109" s="141"/>
      <c r="CE109" s="74">
        <v>21.170999999999999</v>
      </c>
      <c r="CF109" s="74">
        <v>20.603000000000002</v>
      </c>
      <c r="CG109" s="74">
        <v>20.064</v>
      </c>
      <c r="CH109" s="10">
        <v>16.872</v>
      </c>
      <c r="CI109" s="10">
        <v>16.416</v>
      </c>
      <c r="CJ109" s="10">
        <v>15.974</v>
      </c>
      <c r="CK109" s="134">
        <f t="shared" si="37"/>
        <v>18.516666666666669</v>
      </c>
      <c r="CL109" s="141"/>
      <c r="CM109" s="141"/>
      <c r="CN109" s="141"/>
      <c r="CO109" s="141"/>
      <c r="CP109" s="141"/>
      <c r="CQ109" s="141"/>
      <c r="CR109" s="134"/>
      <c r="CS109" s="141"/>
      <c r="CT109" s="141"/>
      <c r="CU109" s="141"/>
      <c r="CV109" s="141"/>
      <c r="CW109" s="141"/>
      <c r="CX109" s="141"/>
      <c r="CY109" s="74">
        <v>2.2090000000000001</v>
      </c>
      <c r="CZ109" s="74">
        <v>2.15</v>
      </c>
      <c r="DA109" s="74">
        <v>2.105</v>
      </c>
      <c r="DB109" s="10">
        <v>1.986</v>
      </c>
      <c r="DC109" s="10">
        <v>1.97</v>
      </c>
      <c r="DD109" s="10">
        <v>1.96</v>
      </c>
      <c r="DE109" s="134">
        <f t="shared" si="39"/>
        <v>2.0633333333333339</v>
      </c>
      <c r="DF109" s="140"/>
      <c r="DG109" s="143">
        <v>74.811000000000007</v>
      </c>
      <c r="DH109" s="140"/>
      <c r="DI109" s="144">
        <v>6.9</v>
      </c>
      <c r="DJ109" s="74"/>
      <c r="DK109" s="74"/>
      <c r="DL109" s="74"/>
      <c r="DM109" s="74"/>
      <c r="DN109" s="74"/>
      <c r="DO109" s="74"/>
      <c r="DP109" s="134"/>
      <c r="DQ109" s="141"/>
      <c r="DR109" s="141"/>
      <c r="DS109" s="141"/>
      <c r="DT109" s="141"/>
      <c r="DU109" s="141"/>
      <c r="DV109" s="141"/>
      <c r="DW109" s="74">
        <v>2.5299999999999998</v>
      </c>
      <c r="DX109" s="74">
        <v>2.5169999999999999</v>
      </c>
      <c r="DY109" s="74">
        <v>2.5150000000000001</v>
      </c>
      <c r="DZ109" s="10">
        <v>2.681</v>
      </c>
      <c r="EA109" s="10">
        <v>2.7389999999999999</v>
      </c>
      <c r="EB109" s="10">
        <v>2.8079999999999998</v>
      </c>
      <c r="EC109" s="134">
        <f t="shared" si="40"/>
        <v>2.6316666666666664</v>
      </c>
    </row>
    <row r="110" spans="1:133" x14ac:dyDescent="0.25">
      <c r="A110" s="74" t="s">
        <v>104</v>
      </c>
      <c r="B110" s="12">
        <v>191800</v>
      </c>
      <c r="C110" s="134">
        <v>6.72</v>
      </c>
      <c r="D110" s="135">
        <v>0.4</v>
      </c>
      <c r="E110" s="136">
        <v>3.3</v>
      </c>
      <c r="F110" s="15">
        <v>6198200</v>
      </c>
      <c r="G110" s="22">
        <f t="shared" si="36"/>
        <v>6.1981999999999999</v>
      </c>
      <c r="H110" s="137">
        <v>6675</v>
      </c>
      <c r="I110" s="138">
        <f t="shared" si="24"/>
        <v>6.6749999999999998</v>
      </c>
      <c r="J110" s="138">
        <v>8412</v>
      </c>
      <c r="K110" s="138">
        <f t="shared" si="25"/>
        <v>8.4120000000000008</v>
      </c>
      <c r="L110" s="74">
        <v>2.1024975322745498</v>
      </c>
      <c r="M110" s="74">
        <v>1.9937212229897301</v>
      </c>
      <c r="N110" s="74">
        <v>1.9226257899277901</v>
      </c>
      <c r="O110" s="74">
        <v>1.82901929834416</v>
      </c>
      <c r="P110" s="74">
        <v>1.8440379900955099</v>
      </c>
      <c r="Q110" s="74">
        <v>1.82447106113543</v>
      </c>
      <c r="R110" s="74">
        <v>1.8732062674521901</v>
      </c>
      <c r="S110" s="74">
        <v>1.9745171441412299</v>
      </c>
      <c r="T110" s="74">
        <v>2.0796790384824</v>
      </c>
      <c r="U110" s="74">
        <v>2.0143304255743102</v>
      </c>
      <c r="V110" s="74">
        <v>1.8693551547444101</v>
      </c>
      <c r="W110" s="74">
        <v>1.89162625794696</v>
      </c>
      <c r="X110" s="74">
        <v>1.90236034965574</v>
      </c>
      <c r="Y110" s="74">
        <v>1.7649627112872699</v>
      </c>
      <c r="Z110" s="74">
        <v>2.0901780185824701</v>
      </c>
      <c r="AA110" s="74">
        <v>1.9244848833594601</v>
      </c>
      <c r="AB110" s="74">
        <v>1.63530770758668</v>
      </c>
      <c r="AC110" s="74">
        <v>1.1538161192326</v>
      </c>
      <c r="AD110" s="74">
        <v>2.8786218243318E-2</v>
      </c>
      <c r="AE110" s="74">
        <v>-3.54303686250107E-2</v>
      </c>
      <c r="AF110" s="74">
        <v>0.99830039595093101</v>
      </c>
      <c r="AG110" s="74">
        <v>1.48008970426178</v>
      </c>
      <c r="AH110" s="74">
        <v>1.4585021753874401</v>
      </c>
      <c r="AI110" s="74">
        <v>1.53403815421676</v>
      </c>
      <c r="AJ110" s="74">
        <v>1.48607226256731</v>
      </c>
      <c r="AK110" s="139">
        <f t="shared" si="26"/>
        <v>1.625622220592617</v>
      </c>
      <c r="AL110" s="56" t="s">
        <v>104</v>
      </c>
      <c r="AM110" s="11">
        <v>1.19112592398474</v>
      </c>
      <c r="AN110" s="74">
        <v>0.94885661355131401</v>
      </c>
      <c r="AO110" s="74">
        <v>0.917899316903102</v>
      </c>
      <c r="AP110" s="74">
        <v>1.0484449238833999</v>
      </c>
      <c r="AQ110" s="74">
        <v>1.21010542490902</v>
      </c>
      <c r="AR110" s="74">
        <v>1.12786445855189</v>
      </c>
      <c r="AS110" s="74">
        <v>1.07505129401544</v>
      </c>
      <c r="AT110" s="74">
        <v>0.95358696430052303</v>
      </c>
      <c r="AU110" s="74">
        <v>0.95022014475531402</v>
      </c>
      <c r="AV110" s="74">
        <v>1.20726564406139</v>
      </c>
      <c r="AW110" s="74">
        <v>1.1928644288063099</v>
      </c>
      <c r="AX110" s="74">
        <v>1.2168907290997399</v>
      </c>
      <c r="AY110" s="74">
        <v>1.6652365593996199</v>
      </c>
      <c r="AZ110" s="74">
        <v>1.9847386672577201</v>
      </c>
      <c r="BA110" s="74">
        <v>1.9838279777733101</v>
      </c>
      <c r="BB110" s="10">
        <v>2.05902596620676</v>
      </c>
      <c r="BC110" s="10">
        <v>2.0372244221996998</v>
      </c>
      <c r="BD110" s="10">
        <v>1.9336471564305699</v>
      </c>
      <c r="BE110" s="139">
        <f t="shared" si="27"/>
        <v>1.3831029818885365</v>
      </c>
      <c r="BF110" s="140">
        <v>38.186</v>
      </c>
      <c r="BG110" s="141">
        <v>35.298000000000002</v>
      </c>
      <c r="BH110" s="142">
        <v>36.130000000000003</v>
      </c>
      <c r="BI110" s="140">
        <v>39.869827270507798</v>
      </c>
      <c r="BJ110" s="141">
        <v>34.980373382568402</v>
      </c>
      <c r="BK110" s="143">
        <v>31.84</v>
      </c>
      <c r="BL110" s="140">
        <v>54.196861267089801</v>
      </c>
      <c r="BM110" s="141">
        <v>59.5508422851563</v>
      </c>
      <c r="BN110" s="217">
        <v>63.667204456092399</v>
      </c>
      <c r="BO110" s="140">
        <v>5.9333114624023402</v>
      </c>
      <c r="BP110" s="141">
        <v>5.4687829017639196</v>
      </c>
      <c r="BQ110" s="143">
        <v>4.4887634102036396</v>
      </c>
      <c r="BR110" s="141">
        <v>30.600999999999999</v>
      </c>
      <c r="BS110" s="141">
        <v>30.062999999999999</v>
      </c>
      <c r="BT110" s="141">
        <v>29.571999999999999</v>
      </c>
      <c r="BU110" s="141">
        <v>29.088000000000001</v>
      </c>
      <c r="BV110" s="141">
        <v>28.625</v>
      </c>
      <c r="BW110" s="141">
        <v>28.245000000000001</v>
      </c>
      <c r="BX110" s="134">
        <f t="shared" ref="BX110:BX126" si="41">AVERAGE(BR110:BW110)</f>
        <v>29.365666666666669</v>
      </c>
      <c r="BY110" s="141">
        <v>23.3</v>
      </c>
      <c r="BZ110" s="141">
        <v>23.4</v>
      </c>
      <c r="CA110" s="141">
        <v>23.9</v>
      </c>
      <c r="CB110" s="141">
        <v>25.2</v>
      </c>
      <c r="CC110" s="141">
        <v>26.8</v>
      </c>
      <c r="CD110" s="141">
        <v>27.1</v>
      </c>
      <c r="CE110" s="74">
        <v>27.6</v>
      </c>
      <c r="CF110" s="74">
        <v>27.2</v>
      </c>
      <c r="CG110" s="74">
        <v>27.7</v>
      </c>
      <c r="CH110" s="10">
        <v>27.4</v>
      </c>
      <c r="CI110" s="10">
        <v>26</v>
      </c>
      <c r="CJ110" s="10">
        <v>24.8</v>
      </c>
      <c r="CK110" s="134">
        <f t="shared" si="37"/>
        <v>26.825000000000003</v>
      </c>
      <c r="CL110" s="141">
        <v>4.8920000000000003</v>
      </c>
      <c r="CM110" s="141">
        <v>4.8150000000000004</v>
      </c>
      <c r="CN110" s="141">
        <v>4.7240000000000002</v>
      </c>
      <c r="CO110" s="141">
        <v>4.6150000000000002</v>
      </c>
      <c r="CP110" s="141">
        <v>4.492</v>
      </c>
      <c r="CQ110" s="141">
        <v>4.3650000000000002</v>
      </c>
      <c r="CR110" s="134">
        <f t="shared" ref="CR110:CR116" si="42">AVERAGE(CL110:CQ110)</f>
        <v>4.6505000000000001</v>
      </c>
      <c r="CS110" s="141">
        <v>2.7</v>
      </c>
      <c r="CT110" s="141">
        <v>2.8</v>
      </c>
      <c r="CU110" s="141">
        <v>2.8</v>
      </c>
      <c r="CV110" s="141">
        <v>2.9</v>
      </c>
      <c r="CW110" s="141">
        <v>3.06</v>
      </c>
      <c r="CX110" s="141">
        <v>3.06</v>
      </c>
      <c r="CY110" s="74">
        <v>3.2</v>
      </c>
      <c r="CZ110" s="74">
        <v>3.1</v>
      </c>
      <c r="DA110" s="74">
        <v>3.2</v>
      </c>
      <c r="DB110" s="10">
        <v>3.2</v>
      </c>
      <c r="DC110" s="10">
        <v>3.1</v>
      </c>
      <c r="DD110" s="10">
        <v>3</v>
      </c>
      <c r="DE110" s="134">
        <f t="shared" si="39"/>
        <v>3.1150000000000002</v>
      </c>
      <c r="DF110" s="140">
        <v>61.564853658536599</v>
      </c>
      <c r="DG110" s="143">
        <v>71.2</v>
      </c>
      <c r="DH110" s="140">
        <v>88.4</v>
      </c>
      <c r="DI110" s="144">
        <v>17.899999999999999</v>
      </c>
      <c r="DJ110" s="74">
        <v>11.045999999999999</v>
      </c>
      <c r="DK110" s="74">
        <v>10.803000000000001</v>
      </c>
      <c r="DL110" s="74">
        <v>10.596</v>
      </c>
      <c r="DM110" s="74">
        <v>10.414</v>
      </c>
      <c r="DN110" s="74">
        <v>10.250999999999999</v>
      </c>
      <c r="DO110" s="74">
        <v>10.106999999999999</v>
      </c>
      <c r="DP110" s="134">
        <f t="shared" ref="DP110:DP126" si="43">AVERAGE(DJ110:DO110)</f>
        <v>10.536166666666666</v>
      </c>
      <c r="DQ110" s="141">
        <v>7.4</v>
      </c>
      <c r="DR110" s="141">
        <v>7.2</v>
      </c>
      <c r="DS110" s="141">
        <v>7.1</v>
      </c>
      <c r="DT110" s="141">
        <v>6.7</v>
      </c>
      <c r="DU110" s="141">
        <v>6.6</v>
      </c>
      <c r="DV110" s="141">
        <v>6.5</v>
      </c>
      <c r="DW110" s="74">
        <v>6.5</v>
      </c>
      <c r="DX110" s="74">
        <v>6.1</v>
      </c>
      <c r="DY110" s="74">
        <v>6.1</v>
      </c>
      <c r="DZ110" s="10">
        <v>5.8</v>
      </c>
      <c r="EA110" s="10">
        <v>5.5</v>
      </c>
      <c r="EB110" s="10">
        <v>5.4</v>
      </c>
      <c r="EC110" s="134">
        <f t="shared" si="40"/>
        <v>6.0625</v>
      </c>
    </row>
    <row r="111" spans="1:133" x14ac:dyDescent="0.25">
      <c r="A111" s="74" t="s">
        <v>105</v>
      </c>
      <c r="B111" s="12">
        <v>230800</v>
      </c>
      <c r="C111" s="134">
        <v>6.61</v>
      </c>
      <c r="D111" s="135">
        <v>0.73</v>
      </c>
      <c r="E111" s="136">
        <v>3</v>
      </c>
      <c r="F111" s="15">
        <v>6858160</v>
      </c>
      <c r="G111" s="22">
        <f t="shared" si="36"/>
        <v>6.8581599999999998</v>
      </c>
      <c r="H111" s="137">
        <v>7630</v>
      </c>
      <c r="I111" s="138">
        <f t="shared" si="24"/>
        <v>7.63</v>
      </c>
      <c r="J111" s="138">
        <v>9480</v>
      </c>
      <c r="K111" s="138">
        <f t="shared" si="25"/>
        <v>9.48</v>
      </c>
      <c r="L111" s="74">
        <v>1.9967614454572</v>
      </c>
      <c r="M111" s="74">
        <v>1.5305621871928801</v>
      </c>
      <c r="N111" s="74">
        <v>1.1718866538207</v>
      </c>
      <c r="O111" s="74">
        <v>1.03503927807027</v>
      </c>
      <c r="P111" s="74">
        <v>1.1953311547964001</v>
      </c>
      <c r="Q111" s="74">
        <v>1.5601596279457299</v>
      </c>
      <c r="R111" s="74">
        <v>1.97370389654217</v>
      </c>
      <c r="S111" s="74">
        <v>2.31118616043354</v>
      </c>
      <c r="T111" s="74">
        <v>2.5698911219073302</v>
      </c>
      <c r="U111" s="74">
        <v>2.7115939226772299</v>
      </c>
      <c r="V111" s="74">
        <v>2.7682366870183199</v>
      </c>
      <c r="W111" s="74">
        <v>2.8019147416279999</v>
      </c>
      <c r="X111" s="74">
        <v>2.8449042392615902</v>
      </c>
      <c r="Y111" s="74">
        <v>2.8760295899098298</v>
      </c>
      <c r="Z111" s="74">
        <v>2.90033959667125</v>
      </c>
      <c r="AA111" s="74">
        <v>2.91114759783208</v>
      </c>
      <c r="AB111" s="74">
        <v>2.9120539871131301</v>
      </c>
      <c r="AC111" s="74">
        <v>2.8845112222873399</v>
      </c>
      <c r="AD111" s="74">
        <v>2.80681245415273</v>
      </c>
      <c r="AE111" s="74">
        <v>2.6722494402146002</v>
      </c>
      <c r="AF111" s="74">
        <v>2.5011139947759902</v>
      </c>
      <c r="AG111" s="74">
        <v>2.3356560353657398</v>
      </c>
      <c r="AH111" s="74">
        <v>2.18452698879728</v>
      </c>
      <c r="AI111" s="74">
        <v>2.0233322593412102</v>
      </c>
      <c r="AJ111" s="74">
        <v>1.8525645053595201</v>
      </c>
      <c r="AK111" s="139">
        <f t="shared" si="26"/>
        <v>2.293260351542882</v>
      </c>
      <c r="AL111" s="56" t="s">
        <v>105</v>
      </c>
      <c r="AM111" s="11">
        <v>1.6869462081574</v>
      </c>
      <c r="AN111" s="74">
        <v>1.5083101631228299</v>
      </c>
      <c r="AO111" s="74">
        <v>1.3631292023881001</v>
      </c>
      <c r="AP111" s="74">
        <v>1.3225188043995799</v>
      </c>
      <c r="AQ111" s="74">
        <v>1.4144381410631399</v>
      </c>
      <c r="AR111" s="74">
        <v>1.5933483806169899</v>
      </c>
      <c r="AS111" s="74">
        <v>1.8018425324105301</v>
      </c>
      <c r="AT111" s="74">
        <v>1.9707741789540401</v>
      </c>
      <c r="AU111" s="74">
        <v>2.0712525489555</v>
      </c>
      <c r="AV111" s="74">
        <v>2.0769669544246399</v>
      </c>
      <c r="AW111" s="74">
        <v>2.0175702986069899</v>
      </c>
      <c r="AX111" s="74">
        <v>1.94479672056294</v>
      </c>
      <c r="AY111" s="74">
        <v>1.65332954398466</v>
      </c>
      <c r="AZ111" s="74">
        <v>1.6385061772193801</v>
      </c>
      <c r="BA111" s="74">
        <v>1.64767691845082</v>
      </c>
      <c r="BB111" s="10">
        <v>1.3227925893638801</v>
      </c>
      <c r="BC111" s="10">
        <v>1.4064268445314201</v>
      </c>
      <c r="BD111" s="10">
        <v>1.4659962868807399</v>
      </c>
      <c r="BE111" s="139">
        <f t="shared" si="27"/>
        <v>1.6599809579962457</v>
      </c>
      <c r="BF111" s="140">
        <v>11.081</v>
      </c>
      <c r="BG111" s="141">
        <v>21.977</v>
      </c>
      <c r="BH111" s="142">
        <v>34.369999999999997</v>
      </c>
      <c r="BI111" s="140">
        <v>42.477733612060497</v>
      </c>
      <c r="BJ111" s="141">
        <v>43.503726959228501</v>
      </c>
      <c r="BK111" s="143">
        <v>32.880000000000003</v>
      </c>
      <c r="BL111" s="140">
        <v>54.341419219970703</v>
      </c>
      <c r="BM111" s="141">
        <v>52.897796630859403</v>
      </c>
      <c r="BN111" s="217">
        <v>63.085871429071403</v>
      </c>
      <c r="BO111" s="140">
        <v>3.1808450222015399</v>
      </c>
      <c r="BP111" s="141">
        <v>3.5984759330749498</v>
      </c>
      <c r="BQ111" s="143">
        <v>4.0292731578149201</v>
      </c>
      <c r="BR111" s="141">
        <v>42.945999999999998</v>
      </c>
      <c r="BS111" s="141">
        <v>42.972999999999999</v>
      </c>
      <c r="BT111" s="141">
        <v>42.975000000000001</v>
      </c>
      <c r="BU111" s="141">
        <v>42.95</v>
      </c>
      <c r="BV111" s="141">
        <v>42.899000000000001</v>
      </c>
      <c r="BW111" s="141">
        <v>42.83</v>
      </c>
      <c r="BX111" s="134">
        <f t="shared" si="41"/>
        <v>42.92883333333333</v>
      </c>
      <c r="BY111" s="141">
        <v>28.524999999999999</v>
      </c>
      <c r="BZ111" s="141">
        <v>28.652999999999999</v>
      </c>
      <c r="CA111" s="141">
        <v>28.670999999999999</v>
      </c>
      <c r="CB111" s="141">
        <v>28.532</v>
      </c>
      <c r="CC111" s="141">
        <v>28.225999999999999</v>
      </c>
      <c r="CD111" s="141">
        <v>27.780999999999999</v>
      </c>
      <c r="CE111" s="74">
        <v>27.43</v>
      </c>
      <c r="CF111" s="74">
        <v>27.050999999999998</v>
      </c>
      <c r="CG111" s="74">
        <v>26.666</v>
      </c>
      <c r="CH111" s="10">
        <v>24.317</v>
      </c>
      <c r="CI111" s="10">
        <v>23.85</v>
      </c>
      <c r="CJ111" s="10">
        <v>23.382999999999999</v>
      </c>
      <c r="CK111" s="134">
        <f t="shared" si="37"/>
        <v>26.088000000000001</v>
      </c>
      <c r="CL111" s="141">
        <v>5.9740000000000002</v>
      </c>
      <c r="CM111" s="141">
        <v>5.9790000000000001</v>
      </c>
      <c r="CN111" s="141">
        <v>5.99</v>
      </c>
      <c r="CO111" s="141">
        <v>6.0060000000000002</v>
      </c>
      <c r="CP111" s="141">
        <v>6.0289999999999999</v>
      </c>
      <c r="CQ111" s="141">
        <v>6.0590000000000002</v>
      </c>
      <c r="CR111" s="134">
        <f t="shared" si="42"/>
        <v>6.0061666666666662</v>
      </c>
      <c r="CS111" s="141">
        <v>3.52</v>
      </c>
      <c r="CT111" s="141">
        <v>3.4809999999999999</v>
      </c>
      <c r="CU111" s="141">
        <v>3.4319999999999999</v>
      </c>
      <c r="CV111" s="141">
        <v>3.3679999999999999</v>
      </c>
      <c r="CW111" s="141">
        <v>3.29</v>
      </c>
      <c r="CX111" s="141">
        <v>3.2</v>
      </c>
      <c r="CY111" s="74">
        <v>3.1379999999999999</v>
      </c>
      <c r="CZ111" s="74">
        <v>3.0630000000000002</v>
      </c>
      <c r="DA111" s="74">
        <v>2.9910000000000001</v>
      </c>
      <c r="DB111" s="10">
        <v>2.758</v>
      </c>
      <c r="DC111" s="10">
        <v>2.698</v>
      </c>
      <c r="DD111" s="10">
        <v>2.6429999999999998</v>
      </c>
      <c r="DE111" s="134">
        <f t="shared" si="39"/>
        <v>2.9726250000000003</v>
      </c>
      <c r="DF111" s="140">
        <v>47.674487804878048</v>
      </c>
      <c r="DG111" s="143">
        <v>67.021000000000001</v>
      </c>
      <c r="DH111" s="140"/>
      <c r="DI111" s="144">
        <v>48.6</v>
      </c>
      <c r="DJ111" s="74">
        <v>18.283000000000001</v>
      </c>
      <c r="DK111" s="74">
        <v>18.097999999999999</v>
      </c>
      <c r="DL111" s="74">
        <v>17.917999999999999</v>
      </c>
      <c r="DM111" s="74">
        <v>17.745000000000001</v>
      </c>
      <c r="DN111" s="74">
        <v>17.577000000000002</v>
      </c>
      <c r="DO111" s="74">
        <v>17.414999999999999</v>
      </c>
      <c r="DP111" s="134">
        <f t="shared" si="43"/>
        <v>17.839333333333332</v>
      </c>
      <c r="DQ111" s="141">
        <v>7.0190000000000001</v>
      </c>
      <c r="DR111" s="141">
        <v>6.8659999999999997</v>
      </c>
      <c r="DS111" s="141">
        <v>6.7149999999999999</v>
      </c>
      <c r="DT111" s="141">
        <v>6.5629999999999997</v>
      </c>
      <c r="DU111" s="141">
        <v>6.407</v>
      </c>
      <c r="DV111" s="141">
        <v>6.2480000000000002</v>
      </c>
      <c r="DW111" s="74">
        <v>7.0640000000000001</v>
      </c>
      <c r="DX111" s="74">
        <v>6.9119999999999999</v>
      </c>
      <c r="DY111" s="74">
        <v>6.7679999999999998</v>
      </c>
      <c r="DZ111" s="10">
        <v>6.7539999999999996</v>
      </c>
      <c r="EA111" s="10">
        <v>6.6630000000000003</v>
      </c>
      <c r="EB111" s="10">
        <v>6.5789999999999997</v>
      </c>
      <c r="EC111" s="134">
        <f t="shared" si="40"/>
        <v>6.6743750000000004</v>
      </c>
    </row>
    <row r="112" spans="1:133" x14ac:dyDescent="0.25">
      <c r="A112" s="74" t="s">
        <v>106</v>
      </c>
      <c r="B112" s="12">
        <v>62180</v>
      </c>
      <c r="C112" s="134">
        <v>20.71</v>
      </c>
      <c r="D112" s="135">
        <v>0.13</v>
      </c>
      <c r="E112" s="136">
        <v>2.5</v>
      </c>
      <c r="F112" s="15">
        <v>1942248</v>
      </c>
      <c r="G112" s="22">
        <f t="shared" si="36"/>
        <v>1.942248</v>
      </c>
      <c r="H112" s="137">
        <v>1813</v>
      </c>
      <c r="I112" s="138">
        <f t="shared" si="24"/>
        <v>1.8129999999999999</v>
      </c>
      <c r="J112" s="138">
        <v>1600</v>
      </c>
      <c r="K112" s="138">
        <f t="shared" si="25"/>
        <v>1.6</v>
      </c>
      <c r="L112" s="74">
        <v>0.77428454011900205</v>
      </c>
      <c r="M112" s="74">
        <v>0.60315348773921196</v>
      </c>
      <c r="N112" s="74">
        <v>0.56835600171115996</v>
      </c>
      <c r="O112" s="74">
        <v>0.51567505283917703</v>
      </c>
      <c r="P112" s="74">
        <v>0.32103154069155698</v>
      </c>
      <c r="Q112" s="74">
        <v>0.22911115490876299</v>
      </c>
      <c r="R112" s="74">
        <v>0.30689003602013498</v>
      </c>
      <c r="S112" s="74">
        <v>0.46169759042584102</v>
      </c>
      <c r="T112" s="74">
        <v>0.58817315051126895</v>
      </c>
      <c r="U112" s="74">
        <v>0.62787277205786896</v>
      </c>
      <c r="V112" s="74">
        <v>0.65459334444962702</v>
      </c>
      <c r="W112" s="74">
        <v>0.81174239094463196</v>
      </c>
      <c r="X112" s="74">
        <v>1.0213856199336999</v>
      </c>
      <c r="Y112" s="74">
        <v>1.0170888264493301</v>
      </c>
      <c r="Z112" s="74">
        <v>0.50827219996574102</v>
      </c>
      <c r="AA112" s="74">
        <v>-0.14273639758179499</v>
      </c>
      <c r="AB112" s="74">
        <v>-0.47311469404067102</v>
      </c>
      <c r="AC112" s="74">
        <v>-1.3767950658350401</v>
      </c>
      <c r="AD112" s="74">
        <v>-1.97193209570356</v>
      </c>
      <c r="AE112" s="74">
        <v>-1.6738287007510699</v>
      </c>
      <c r="AF112" s="74">
        <v>-1.4258108121572699</v>
      </c>
      <c r="AG112" s="74">
        <v>-1.12637509582344</v>
      </c>
      <c r="AH112" s="74">
        <v>-0.99676228875754203</v>
      </c>
      <c r="AI112" s="74">
        <v>-0.94291893712220698</v>
      </c>
      <c r="AJ112" s="74">
        <v>-0.81396120387219495</v>
      </c>
      <c r="AK112" s="139">
        <f t="shared" si="26"/>
        <v>-7.7396303315110923E-2</v>
      </c>
      <c r="AL112" s="56" t="s">
        <v>106</v>
      </c>
      <c r="AM112" s="11">
        <v>-0.73463629290594001</v>
      </c>
      <c r="AN112" s="74">
        <v>-0.76032579507089604</v>
      </c>
      <c r="AO112" s="74">
        <v>-0.69826761487584899</v>
      </c>
      <c r="AP112" s="74">
        <v>-0.56955972258215204</v>
      </c>
      <c r="AQ112" s="74">
        <v>-0.53999981591215396</v>
      </c>
      <c r="AR112" s="74">
        <v>-0.53354199796049695</v>
      </c>
      <c r="AS112" s="74">
        <v>-0.54763608705612898</v>
      </c>
      <c r="AT112" s="74">
        <v>-0.51918939565540001</v>
      </c>
      <c r="AU112" s="74">
        <v>-0.44058074955186499</v>
      </c>
      <c r="AV112" s="74">
        <v>-0.49812884801863599</v>
      </c>
      <c r="AW112" s="74">
        <v>-0.70434454203910102</v>
      </c>
      <c r="AX112" s="74"/>
      <c r="AY112" s="74">
        <v>-1.2403591532927101</v>
      </c>
      <c r="AZ112" s="74">
        <v>-1.0710348032907699</v>
      </c>
      <c r="BA112" s="74">
        <v>-1.11397660288086</v>
      </c>
      <c r="BB112" s="10">
        <v>-0.81862634094585296</v>
      </c>
      <c r="BC112" s="10">
        <v>-0.91388533222660395</v>
      </c>
      <c r="BD112" s="10">
        <v>-0.88621557329239198</v>
      </c>
      <c r="BE112" s="139">
        <f t="shared" si="27"/>
        <v>-0.74097952341574158</v>
      </c>
      <c r="BF112" s="140">
        <v>64.156999999999996</v>
      </c>
      <c r="BG112" s="141">
        <v>68.066999999999993</v>
      </c>
      <c r="BH112" s="142">
        <v>68.08</v>
      </c>
      <c r="BI112" s="140">
        <v>21.003431320190401</v>
      </c>
      <c r="BJ112" s="141">
        <v>17.8514614105225</v>
      </c>
      <c r="BK112" s="143">
        <v>15.41</v>
      </c>
      <c r="BL112" s="140">
        <v>66.198577880859403</v>
      </c>
      <c r="BM112" s="141">
        <v>67.109542846679702</v>
      </c>
      <c r="BN112" s="217">
        <v>64.839998563859496</v>
      </c>
      <c r="BO112" s="140">
        <v>12.797986984252899</v>
      </c>
      <c r="BP112" s="141">
        <v>15.038998603820801</v>
      </c>
      <c r="BQ112" s="143">
        <v>19.754419978765601</v>
      </c>
      <c r="BR112" s="141">
        <v>14.6</v>
      </c>
      <c r="BS112" s="141">
        <v>14.8</v>
      </c>
      <c r="BT112" s="141">
        <v>14.6</v>
      </c>
      <c r="BU112" s="141">
        <v>14.1</v>
      </c>
      <c r="BV112" s="141">
        <v>14.3</v>
      </c>
      <c r="BW112" s="141">
        <v>14.2</v>
      </c>
      <c r="BX112" s="134">
        <f t="shared" si="41"/>
        <v>14.433333333333335</v>
      </c>
      <c r="BY112" s="141">
        <v>9.6999999999999993</v>
      </c>
      <c r="BZ112" s="141">
        <v>10.199999999999999</v>
      </c>
      <c r="CA112" s="141">
        <v>10.6</v>
      </c>
      <c r="CB112" s="141">
        <v>9.6</v>
      </c>
      <c r="CC112" s="141">
        <v>8.6</v>
      </c>
      <c r="CD112" s="141">
        <v>9.1</v>
      </c>
      <c r="CE112" s="74">
        <v>9.8000000000000007</v>
      </c>
      <c r="CF112" s="74">
        <v>10.199999999999999</v>
      </c>
      <c r="CG112" s="74">
        <v>10.9</v>
      </c>
      <c r="CH112" s="10">
        <v>11.1</v>
      </c>
      <c r="CI112" s="10">
        <v>11.2</v>
      </c>
      <c r="CJ112" s="10">
        <v>10.7</v>
      </c>
      <c r="CK112" s="134">
        <f t="shared" si="37"/>
        <v>10.200000000000001</v>
      </c>
      <c r="CL112" s="141">
        <v>1.96</v>
      </c>
      <c r="CM112" s="141">
        <v>2</v>
      </c>
      <c r="CN112" s="141">
        <v>2</v>
      </c>
      <c r="CO112" s="141">
        <v>1.98</v>
      </c>
      <c r="CP112" s="141">
        <v>1.97</v>
      </c>
      <c r="CQ112" s="141">
        <v>1.96</v>
      </c>
      <c r="CR112" s="134">
        <f t="shared" si="42"/>
        <v>1.9783333333333335</v>
      </c>
      <c r="CS112" s="141">
        <v>1.35</v>
      </c>
      <c r="CT112" s="141">
        <v>1.41</v>
      </c>
      <c r="CU112" s="141">
        <v>1.44</v>
      </c>
      <c r="CV112" s="141">
        <v>1.31</v>
      </c>
      <c r="CW112" s="141">
        <v>1.17</v>
      </c>
      <c r="CX112" s="141">
        <v>1.34</v>
      </c>
      <c r="CY112" s="74">
        <v>1.44</v>
      </c>
      <c r="CZ112" s="74">
        <v>1.52</v>
      </c>
      <c r="DA112" s="74">
        <v>1.52</v>
      </c>
      <c r="DB112" s="10">
        <v>1.7</v>
      </c>
      <c r="DC112" s="10">
        <v>1.74</v>
      </c>
      <c r="DD112" s="10">
        <v>1.74</v>
      </c>
      <c r="DE112" s="134">
        <f t="shared" si="39"/>
        <v>1.52125</v>
      </c>
      <c r="DF112" s="140">
        <v>68.925365853658548</v>
      </c>
      <c r="DG112" s="143">
        <v>74.680487804878098</v>
      </c>
      <c r="DH112" s="140"/>
      <c r="DI112" s="144">
        <v>3.6</v>
      </c>
      <c r="DJ112" s="74">
        <v>11.3</v>
      </c>
      <c r="DK112" s="74">
        <v>11.1</v>
      </c>
      <c r="DL112" s="74">
        <v>11.4</v>
      </c>
      <c r="DM112" s="74">
        <v>11.6</v>
      </c>
      <c r="DN112" s="74">
        <v>11.5</v>
      </c>
      <c r="DO112" s="74">
        <v>12.2</v>
      </c>
      <c r="DP112" s="134">
        <f t="shared" si="43"/>
        <v>11.516666666666666</v>
      </c>
      <c r="DQ112" s="141">
        <v>14.5</v>
      </c>
      <c r="DR112" s="141">
        <v>14.5</v>
      </c>
      <c r="DS112" s="141">
        <v>13.7</v>
      </c>
      <c r="DT112" s="141">
        <v>13.3</v>
      </c>
      <c r="DU112" s="141">
        <v>13.4</v>
      </c>
      <c r="DV112" s="141">
        <v>13.9</v>
      </c>
      <c r="DW112" s="74">
        <v>14.3</v>
      </c>
      <c r="DX112" s="74">
        <v>14.3</v>
      </c>
      <c r="DY112" s="74">
        <v>14.3</v>
      </c>
      <c r="DZ112" s="10">
        <v>14.4</v>
      </c>
      <c r="EA112" s="10">
        <v>14.6</v>
      </c>
      <c r="EB112" s="10">
        <v>14.8</v>
      </c>
      <c r="EC112" s="134">
        <f t="shared" si="40"/>
        <v>14.25</v>
      </c>
    </row>
    <row r="113" spans="1:133" x14ac:dyDescent="0.25">
      <c r="A113" s="74" t="s">
        <v>107</v>
      </c>
      <c r="B113" s="12">
        <v>10230</v>
      </c>
      <c r="C113" s="134">
        <v>12.9</v>
      </c>
      <c r="D113" s="135">
        <v>12.32</v>
      </c>
      <c r="E113" s="136">
        <v>2.7</v>
      </c>
      <c r="F113" s="15">
        <v>6082357</v>
      </c>
      <c r="G113" s="22">
        <f t="shared" si="36"/>
        <v>6.082357</v>
      </c>
      <c r="H113" s="137">
        <v>5606</v>
      </c>
      <c r="I113" s="138">
        <f t="shared" si="24"/>
        <v>5.6059999999999999</v>
      </c>
      <c r="J113" s="138">
        <v>6528</v>
      </c>
      <c r="K113" s="138">
        <f t="shared" si="25"/>
        <v>6.5279999999999996</v>
      </c>
      <c r="L113" s="74">
        <v>1.5726584670511701</v>
      </c>
      <c r="M113" s="74">
        <v>0.87626223727194896</v>
      </c>
      <c r="N113" s="74">
        <v>0.30211840019812097</v>
      </c>
      <c r="O113" s="74">
        <v>-5.17741086912396E-2</v>
      </c>
      <c r="P113" s="74">
        <v>-8.8411834355318894E-2</v>
      </c>
      <c r="Q113" s="74">
        <v>0.10449576564059</v>
      </c>
      <c r="R113" s="74">
        <v>0.40064814549877398</v>
      </c>
      <c r="S113" s="74">
        <v>0.62987605052922002</v>
      </c>
      <c r="T113" s="74">
        <v>0.71974291963481096</v>
      </c>
      <c r="U113" s="74">
        <v>0.59919059021212295</v>
      </c>
      <c r="V113" s="74">
        <v>0.35046113378351801</v>
      </c>
      <c r="W113" s="74">
        <v>2.60371772762992E-2</v>
      </c>
      <c r="X113" s="74">
        <v>-0.19097217641001701</v>
      </c>
      <c r="Y113" s="74">
        <v>-0.13439999027275601</v>
      </c>
      <c r="Z113" s="74">
        <v>0.30015692645805803</v>
      </c>
      <c r="AA113" s="74">
        <v>0.981636000732101</v>
      </c>
      <c r="AB113" s="74">
        <v>1.8130483805891</v>
      </c>
      <c r="AC113" s="74">
        <v>2.4899296697699702</v>
      </c>
      <c r="AD113" s="74">
        <v>2.7608857204290702</v>
      </c>
      <c r="AE113" s="74">
        <v>2.5117442291019998</v>
      </c>
      <c r="AF113" s="74">
        <v>1.95607041164174</v>
      </c>
      <c r="AG113" s="74">
        <v>1.23119508040975</v>
      </c>
      <c r="AH113" s="74">
        <v>0.70522845127122502</v>
      </c>
      <c r="AI113" s="74">
        <v>0.68622532984867501</v>
      </c>
      <c r="AJ113" s="74">
        <v>1.3616509626508799</v>
      </c>
      <c r="AK113" s="139">
        <f t="shared" si="26"/>
        <v>0.87654815761079252</v>
      </c>
      <c r="AL113" s="56" t="s">
        <v>107</v>
      </c>
      <c r="AM113" s="11">
        <v>2.4617307424961701</v>
      </c>
      <c r="AN113" s="74">
        <v>3.7080046758768002</v>
      </c>
      <c r="AO113" s="74">
        <v>4.59849124563305</v>
      </c>
      <c r="AP113" s="74">
        <v>4.8444922412646196</v>
      </c>
      <c r="AQ113" s="74">
        <v>4.33468374597172</v>
      </c>
      <c r="AR113" s="74">
        <v>3.40021024148691</v>
      </c>
      <c r="AS113" s="74">
        <v>2.30483973412806</v>
      </c>
      <c r="AT113" s="74">
        <v>1.45970126128561</v>
      </c>
      <c r="AU113" s="74">
        <v>1.1116028523700501</v>
      </c>
      <c r="AV113" s="74">
        <v>1.44283099276777</v>
      </c>
      <c r="AW113" s="74">
        <v>2.1930973179999498</v>
      </c>
      <c r="AX113" s="74">
        <v>0.95595785337406003</v>
      </c>
      <c r="AY113" s="74">
        <v>1.17996264486895</v>
      </c>
      <c r="AZ113" s="74">
        <v>1.1799783345826</v>
      </c>
      <c r="BA113" s="74">
        <v>1.17998601933863</v>
      </c>
      <c r="BB113" s="10">
        <v>4.33424877066245</v>
      </c>
      <c r="BC113" s="10">
        <v>2.6175735684774799</v>
      </c>
      <c r="BD113" s="10">
        <v>1.25220998416619</v>
      </c>
      <c r="BE113" s="139">
        <f t="shared" si="27"/>
        <v>2.4763453814267589</v>
      </c>
      <c r="BF113" s="140">
        <v>66.977999999999994</v>
      </c>
      <c r="BG113" s="141">
        <v>86</v>
      </c>
      <c r="BH113" s="142">
        <v>88.43</v>
      </c>
      <c r="BI113" s="140">
        <v>39.803386688232401</v>
      </c>
      <c r="BJ113" s="141">
        <v>28.6376247406006</v>
      </c>
      <c r="BK113" s="143">
        <v>23.09</v>
      </c>
      <c r="BL113" s="140">
        <v>55.270523071289098</v>
      </c>
      <c r="BM113" s="141">
        <v>64.253997802734403</v>
      </c>
      <c r="BN113" s="217">
        <v>68.396692269131805</v>
      </c>
      <c r="BO113" s="140">
        <v>4.9260916709899902</v>
      </c>
      <c r="BP113" s="141">
        <v>7.10837697982788</v>
      </c>
      <c r="BQ113" s="143">
        <v>8.5141171424169908</v>
      </c>
      <c r="BR113" s="141">
        <v>32.323</v>
      </c>
      <c r="BS113" s="141">
        <v>31.896000000000001</v>
      </c>
      <c r="BT113" s="141">
        <v>31.548999999999999</v>
      </c>
      <c r="BU113" s="141">
        <v>31.265999999999998</v>
      </c>
      <c r="BV113" s="141">
        <v>31.033000000000001</v>
      </c>
      <c r="BW113" s="141">
        <v>30.837</v>
      </c>
      <c r="BX113" s="134">
        <f t="shared" si="41"/>
        <v>31.483999999999998</v>
      </c>
      <c r="BY113" s="141">
        <v>13.513999999999999</v>
      </c>
      <c r="BZ113" s="141">
        <v>13.079000000000001</v>
      </c>
      <c r="CA113" s="141">
        <v>12.827999999999999</v>
      </c>
      <c r="CB113" s="141">
        <v>12.750999999999999</v>
      </c>
      <c r="CC113" s="141">
        <v>12.821999999999999</v>
      </c>
      <c r="CD113" s="141">
        <v>12.997999999999999</v>
      </c>
      <c r="CE113" s="74">
        <v>14.452999999999999</v>
      </c>
      <c r="CF113" s="74">
        <v>14.87</v>
      </c>
      <c r="CG113" s="74">
        <v>15.192</v>
      </c>
      <c r="CH113" s="10">
        <v>15.377000000000001</v>
      </c>
      <c r="CI113" s="10">
        <v>15.47</v>
      </c>
      <c r="CJ113" s="10">
        <v>15.497</v>
      </c>
      <c r="CK113" s="134">
        <f t="shared" si="37"/>
        <v>14.584874999999998</v>
      </c>
      <c r="CL113" s="141">
        <v>4.9480000000000004</v>
      </c>
      <c r="CM113" s="141">
        <v>4.8360000000000003</v>
      </c>
      <c r="CN113" s="141">
        <v>4.7300000000000004</v>
      </c>
      <c r="CO113" s="141">
        <v>4.6289999999999996</v>
      </c>
      <c r="CP113" s="141">
        <v>4.5339999999999998</v>
      </c>
      <c r="CQ113" s="141">
        <v>4.444</v>
      </c>
      <c r="CR113" s="134">
        <f t="shared" si="42"/>
        <v>4.6868333333333334</v>
      </c>
      <c r="CS113" s="141">
        <v>1.6859999999999999</v>
      </c>
      <c r="CT113" s="141">
        <v>1.621</v>
      </c>
      <c r="CU113" s="141">
        <v>1.57</v>
      </c>
      <c r="CV113" s="141">
        <v>1.5349999999999999</v>
      </c>
      <c r="CW113" s="141">
        <v>1.5129999999999999</v>
      </c>
      <c r="CX113" s="141">
        <v>1.502</v>
      </c>
      <c r="CY113" s="74">
        <v>1.671</v>
      </c>
      <c r="CZ113" s="74">
        <v>1.6970000000000001</v>
      </c>
      <c r="DA113" s="74">
        <v>1.714</v>
      </c>
      <c r="DB113" s="10">
        <v>1.72</v>
      </c>
      <c r="DC113" s="10">
        <v>1.7190000000000001</v>
      </c>
      <c r="DD113" s="10">
        <v>1.7130000000000001</v>
      </c>
      <c r="DE113" s="134">
        <f t="shared" si="39"/>
        <v>1.6561249999999998</v>
      </c>
      <c r="DF113" s="140">
        <v>67.199658536585375</v>
      </c>
      <c r="DG113" s="143">
        <v>79.757999999999996</v>
      </c>
      <c r="DH113" s="140">
        <v>42.7</v>
      </c>
      <c r="DI113" s="144">
        <v>6.7</v>
      </c>
      <c r="DJ113" s="74">
        <v>8.0920000000000005</v>
      </c>
      <c r="DK113" s="74">
        <v>7.9180000000000001</v>
      </c>
      <c r="DL113" s="74">
        <v>7.7629999999999999</v>
      </c>
      <c r="DM113" s="74">
        <v>7.6310000000000002</v>
      </c>
      <c r="DN113" s="74">
        <v>7.52</v>
      </c>
      <c r="DO113" s="74">
        <v>7.4320000000000004</v>
      </c>
      <c r="DP113" s="134">
        <f t="shared" si="43"/>
        <v>7.7260000000000018</v>
      </c>
      <c r="DQ113" s="141">
        <v>4.6630000000000003</v>
      </c>
      <c r="DR113" s="141">
        <v>4.5650000000000004</v>
      </c>
      <c r="DS113" s="141">
        <v>4.49</v>
      </c>
      <c r="DT113" s="141">
        <v>4.4409999999999998</v>
      </c>
      <c r="DU113" s="141">
        <v>4.4139999999999997</v>
      </c>
      <c r="DV113" s="141">
        <v>4.407</v>
      </c>
      <c r="DW113" s="74">
        <v>4.5960000000000001</v>
      </c>
      <c r="DX113" s="74">
        <v>4.5789999999999997</v>
      </c>
      <c r="DY113" s="74">
        <v>4.5620000000000003</v>
      </c>
      <c r="DZ113" s="10">
        <v>4.5910000000000002</v>
      </c>
      <c r="EA113" s="10">
        <v>4.62</v>
      </c>
      <c r="EB113" s="10">
        <v>4.6660000000000004</v>
      </c>
      <c r="EC113" s="134">
        <f t="shared" si="40"/>
        <v>4.5543750000000003</v>
      </c>
    </row>
    <row r="114" spans="1:133" x14ac:dyDescent="0.25">
      <c r="A114" s="74" t="s">
        <v>108</v>
      </c>
      <c r="B114" s="12">
        <v>30360</v>
      </c>
      <c r="C114" s="134">
        <v>11.59</v>
      </c>
      <c r="D114" s="135">
        <v>0.16</v>
      </c>
      <c r="E114" s="136">
        <v>1.1000000000000001</v>
      </c>
      <c r="F114" s="15">
        <v>2233339</v>
      </c>
      <c r="G114" s="22">
        <f t="shared" si="36"/>
        <v>2.233339</v>
      </c>
      <c r="H114" s="137">
        <v>2466</v>
      </c>
      <c r="I114" s="138">
        <f t="shared" si="24"/>
        <v>2.4660000000000002</v>
      </c>
      <c r="J114" s="138">
        <v>2665</v>
      </c>
      <c r="K114" s="138">
        <f t="shared" si="25"/>
        <v>2.665</v>
      </c>
      <c r="L114" s="74">
        <v>2.3426238145653002</v>
      </c>
      <c r="M114" s="74">
        <v>2.4826537812543199</v>
      </c>
      <c r="N114" s="74">
        <v>2.5861050541187498</v>
      </c>
      <c r="O114" s="74">
        <v>2.63877073628373</v>
      </c>
      <c r="P114" s="74">
        <v>2.6285467022504201</v>
      </c>
      <c r="Q114" s="74">
        <v>2.57116393045643</v>
      </c>
      <c r="R114" s="74">
        <v>2.5144663516829899</v>
      </c>
      <c r="S114" s="74">
        <v>2.45708262358343</v>
      </c>
      <c r="T114" s="74">
        <v>2.3572199954481801</v>
      </c>
      <c r="U114" s="74">
        <v>2.2095289649900298</v>
      </c>
      <c r="V114" s="74">
        <v>2.0377126556403602</v>
      </c>
      <c r="W114" s="74">
        <v>1.83909303512292</v>
      </c>
      <c r="X114" s="74">
        <v>1.6677085201900801</v>
      </c>
      <c r="Y114" s="74">
        <v>1.58811804420531</v>
      </c>
      <c r="Z114" s="74">
        <v>1.6282825465061499</v>
      </c>
      <c r="AA114" s="74">
        <v>1.7426336100035</v>
      </c>
      <c r="AB114" s="74">
        <v>1.88296503341735</v>
      </c>
      <c r="AC114" s="74">
        <v>1.9743605693653901</v>
      </c>
      <c r="AD114" s="74">
        <v>1.9738736441106499</v>
      </c>
      <c r="AE114" s="74">
        <v>1.85222711737672</v>
      </c>
      <c r="AF114" s="74">
        <v>1.6503092899277201</v>
      </c>
      <c r="AG114" s="74">
        <v>1.4363592081493599</v>
      </c>
      <c r="AH114" s="74">
        <v>1.2556868991419401</v>
      </c>
      <c r="AI114" s="74">
        <v>1.1001168553605101</v>
      </c>
      <c r="AJ114" s="74">
        <v>0.98339597598783202</v>
      </c>
      <c r="AK114" s="139">
        <f t="shared" si="26"/>
        <v>1.9760401983655749</v>
      </c>
      <c r="AL114" s="56" t="s">
        <v>108</v>
      </c>
      <c r="AM114" s="11">
        <v>0.89907192381818402</v>
      </c>
      <c r="AN114" s="74">
        <v>0.81953928976364199</v>
      </c>
      <c r="AO114" s="74">
        <v>0.74458946072742405</v>
      </c>
      <c r="AP114" s="74">
        <v>0.70133185873738102</v>
      </c>
      <c r="AQ114" s="74">
        <v>0.69618592821688297</v>
      </c>
      <c r="AR114" s="74">
        <v>0.72029923716102295</v>
      </c>
      <c r="AS114" s="74">
        <v>0.75365238052648498</v>
      </c>
      <c r="AT114" s="74">
        <v>0.78902990509538695</v>
      </c>
      <c r="AU114" s="74">
        <v>0.83580278010039299</v>
      </c>
      <c r="AV114" s="74">
        <v>0.89216537364020598</v>
      </c>
      <c r="AW114" s="74">
        <v>0.952694440893599</v>
      </c>
      <c r="AX114" s="74">
        <v>1.0199578967605401</v>
      </c>
      <c r="AY114" s="74">
        <v>1.1921571529918999</v>
      </c>
      <c r="AZ114" s="74">
        <v>1.2428934857680001</v>
      </c>
      <c r="BA114" s="74">
        <v>1.2468859797345599</v>
      </c>
      <c r="BB114" s="10">
        <v>1.3359980032046801</v>
      </c>
      <c r="BC114" s="10">
        <v>1.3327239193239</v>
      </c>
      <c r="BD114" s="10">
        <v>1.33051030175139</v>
      </c>
      <c r="BE114" s="139">
        <f t="shared" si="27"/>
        <v>0.97684808202337603</v>
      </c>
      <c r="BF114" s="140">
        <v>10.821999999999999</v>
      </c>
      <c r="BG114" s="141">
        <v>19.972000000000001</v>
      </c>
      <c r="BH114" s="142">
        <v>27.73</v>
      </c>
      <c r="BI114" s="140">
        <v>44.470668792724602</v>
      </c>
      <c r="BJ114" s="141">
        <v>41.225658416747997</v>
      </c>
      <c r="BK114" s="143">
        <v>35.39</v>
      </c>
      <c r="BL114" s="140">
        <v>51.3339233398438</v>
      </c>
      <c r="BM114" s="141">
        <v>54.2560844421387</v>
      </c>
      <c r="BN114" s="217">
        <v>60.102922126914002</v>
      </c>
      <c r="BO114" s="140">
        <v>4.1954069137573198</v>
      </c>
      <c r="BP114" s="141">
        <v>4.5182561874389604</v>
      </c>
      <c r="BQ114" s="143">
        <v>4.5058094628715102</v>
      </c>
      <c r="BR114" s="141">
        <v>42.658000000000001</v>
      </c>
      <c r="BS114" s="141">
        <v>42.692999999999998</v>
      </c>
      <c r="BT114" s="141">
        <v>42.701000000000001</v>
      </c>
      <c r="BU114" s="141">
        <v>42.673000000000002</v>
      </c>
      <c r="BV114" s="141">
        <v>42.600999999999999</v>
      </c>
      <c r="BW114" s="141">
        <v>42.476999999999997</v>
      </c>
      <c r="BX114" s="134">
        <f t="shared" si="41"/>
        <v>42.633833333333335</v>
      </c>
      <c r="BY114" s="141">
        <v>28.536999999999999</v>
      </c>
      <c r="BZ114" s="141">
        <v>28.326000000000001</v>
      </c>
      <c r="CA114" s="141">
        <v>28.16</v>
      </c>
      <c r="CB114" s="141">
        <v>28.026</v>
      </c>
      <c r="CC114" s="141">
        <v>27.904</v>
      </c>
      <c r="CD114" s="141">
        <v>27.777999999999999</v>
      </c>
      <c r="CE114" s="74">
        <v>28.753</v>
      </c>
      <c r="CF114" s="74">
        <v>28.738</v>
      </c>
      <c r="CG114" s="74">
        <v>28.643999999999998</v>
      </c>
      <c r="CH114" s="10">
        <v>28.158000000000001</v>
      </c>
      <c r="CI114" s="10">
        <v>27.872</v>
      </c>
      <c r="CJ114" s="10">
        <v>27.532</v>
      </c>
      <c r="CK114" s="134">
        <f t="shared" si="37"/>
        <v>28.172375000000006</v>
      </c>
      <c r="CL114" s="141">
        <v>5.8079999999999998</v>
      </c>
      <c r="CM114" s="141">
        <v>5.8070000000000004</v>
      </c>
      <c r="CN114" s="141">
        <v>5.8019999999999996</v>
      </c>
      <c r="CO114" s="141">
        <v>5.7939999999999996</v>
      </c>
      <c r="CP114" s="141">
        <v>5.78</v>
      </c>
      <c r="CQ114" s="141">
        <v>5.7610000000000001</v>
      </c>
      <c r="CR114" s="134">
        <f t="shared" si="42"/>
        <v>5.7920000000000007</v>
      </c>
      <c r="CS114" s="141">
        <v>3.48</v>
      </c>
      <c r="CT114" s="141">
        <v>3.4049999999999998</v>
      </c>
      <c r="CU114" s="141">
        <v>3.335</v>
      </c>
      <c r="CV114" s="141">
        <v>3.2690000000000001</v>
      </c>
      <c r="CW114" s="141">
        <v>3.2069999999999999</v>
      </c>
      <c r="CX114" s="141">
        <v>3.1480000000000001</v>
      </c>
      <c r="CY114" s="74">
        <v>3.2530000000000001</v>
      </c>
      <c r="CZ114" s="74">
        <v>3.222</v>
      </c>
      <c r="DA114" s="74">
        <v>3.1850000000000001</v>
      </c>
      <c r="DB114" s="10">
        <v>3.1429999999999998</v>
      </c>
      <c r="DC114" s="10">
        <v>3.0939999999999999</v>
      </c>
      <c r="DD114" s="10">
        <v>3.044</v>
      </c>
      <c r="DE114" s="134">
        <f t="shared" si="39"/>
        <v>3.1620000000000004</v>
      </c>
      <c r="DF114" s="140">
        <v>50.762219512195124</v>
      </c>
      <c r="DG114" s="143">
        <v>54.567999999999998</v>
      </c>
      <c r="DH114" s="140">
        <v>115.1</v>
      </c>
      <c r="DI114" s="144">
        <v>66.5</v>
      </c>
      <c r="DJ114" s="74">
        <v>17.399000000000001</v>
      </c>
      <c r="DK114" s="74">
        <v>17.202000000000002</v>
      </c>
      <c r="DL114" s="74">
        <v>16.965</v>
      </c>
      <c r="DM114" s="74">
        <v>16.693999999999999</v>
      </c>
      <c r="DN114" s="74">
        <v>16.387</v>
      </c>
      <c r="DO114" s="74">
        <v>16.045999999999999</v>
      </c>
      <c r="DP114" s="134">
        <f t="shared" si="43"/>
        <v>16.782166666666669</v>
      </c>
      <c r="DQ114" s="141">
        <v>18.257000000000001</v>
      </c>
      <c r="DR114" s="141">
        <v>17.739999999999998</v>
      </c>
      <c r="DS114" s="141">
        <v>17.158999999999999</v>
      </c>
      <c r="DT114" s="141">
        <v>16.57</v>
      </c>
      <c r="DU114" s="141">
        <v>16.030999999999999</v>
      </c>
      <c r="DV114" s="141">
        <v>15.582000000000001</v>
      </c>
      <c r="DW114" s="74">
        <v>15.26</v>
      </c>
      <c r="DX114" s="74">
        <v>14.989000000000001</v>
      </c>
      <c r="DY114" s="74">
        <v>14.804</v>
      </c>
      <c r="DZ114" s="10">
        <v>12.919</v>
      </c>
      <c r="EA114" s="10">
        <v>12.702</v>
      </c>
      <c r="EB114" s="10">
        <v>12.506</v>
      </c>
      <c r="EC114" s="134">
        <f t="shared" si="40"/>
        <v>14.349124999999999</v>
      </c>
    </row>
    <row r="115" spans="1:133" x14ac:dyDescent="0.25">
      <c r="A115" s="74" t="s">
        <v>109</v>
      </c>
      <c r="B115" s="12">
        <v>96320</v>
      </c>
      <c r="C115" s="134">
        <v>5.19</v>
      </c>
      <c r="D115" s="135">
        <v>2.08</v>
      </c>
      <c r="E115" s="136"/>
      <c r="F115" s="15">
        <v>4731906</v>
      </c>
      <c r="G115" s="22">
        <f t="shared" si="36"/>
        <v>4.7319060000000004</v>
      </c>
      <c r="H115" s="137">
        <v>5770</v>
      </c>
      <c r="I115" s="138">
        <f t="shared" si="24"/>
        <v>5.77</v>
      </c>
      <c r="J115" s="138">
        <v>9340</v>
      </c>
      <c r="K115" s="138">
        <f t="shared" si="25"/>
        <v>9.34</v>
      </c>
      <c r="L115" s="74">
        <v>2.8696180625200101</v>
      </c>
      <c r="M115" s="74">
        <v>2.86644137323117</v>
      </c>
      <c r="N115" s="74">
        <v>2.8409161733132402</v>
      </c>
      <c r="O115" s="74">
        <v>2.9084382349412001</v>
      </c>
      <c r="P115" s="74">
        <v>3.0928965315086301</v>
      </c>
      <c r="Q115" s="74">
        <v>3.3071971906698399</v>
      </c>
      <c r="R115" s="74">
        <v>3.5945840607014601</v>
      </c>
      <c r="S115" s="74">
        <v>3.7286842203297801</v>
      </c>
      <c r="T115" s="74">
        <v>3.4366611570486101</v>
      </c>
      <c r="U115" s="74">
        <v>2.6368786148937899</v>
      </c>
      <c r="V115" s="74">
        <v>1.5411846211984801</v>
      </c>
      <c r="W115" s="74">
        <v>0.42799060587895499</v>
      </c>
      <c r="X115" s="74">
        <v>-0.48434471509775001</v>
      </c>
      <c r="Y115" s="74">
        <v>-1.18069538580886</v>
      </c>
      <c r="Z115" s="74">
        <v>-1.5512062325010101</v>
      </c>
      <c r="AA115" s="74">
        <v>-1.6104992188851199</v>
      </c>
      <c r="AB115" s="74">
        <v>-1.76629952335373</v>
      </c>
      <c r="AC115" s="74">
        <v>-1.8262020114309501</v>
      </c>
      <c r="AD115" s="74">
        <v>-1.10647393146507</v>
      </c>
      <c r="AE115" s="74">
        <v>0.63589877866553002</v>
      </c>
      <c r="AF115" s="74">
        <v>2.9654271962934899</v>
      </c>
      <c r="AG115" s="74">
        <v>5.5127402808330102</v>
      </c>
      <c r="AH115" s="74">
        <v>7.34433209599307</v>
      </c>
      <c r="AI115" s="74">
        <v>7.8358295698831002</v>
      </c>
      <c r="AJ115" s="74">
        <v>6.9339294619494902</v>
      </c>
      <c r="AK115" s="139">
        <f t="shared" si="26"/>
        <v>2.1981570884524144</v>
      </c>
      <c r="AL115" s="56" t="s">
        <v>109</v>
      </c>
      <c r="AM115" s="11">
        <v>5.3339012919090099</v>
      </c>
      <c r="AN115" s="74">
        <v>3.6264965366744</v>
      </c>
      <c r="AO115" s="74">
        <v>2.3694551220211602</v>
      </c>
      <c r="AP115" s="74">
        <v>1.7288536377338799</v>
      </c>
      <c r="AQ115" s="74">
        <v>1.9154902637039799</v>
      </c>
      <c r="AR115" s="74">
        <v>2.6384344512852</v>
      </c>
      <c r="AS115" s="74">
        <v>3.4567622131738802</v>
      </c>
      <c r="AT115" s="74">
        <v>3.9820320413961698</v>
      </c>
      <c r="AU115" s="74">
        <v>4.1818416412546204</v>
      </c>
      <c r="AV115" s="74">
        <v>3.9696416635618101</v>
      </c>
      <c r="AW115" s="74">
        <v>3.5109005712196599</v>
      </c>
      <c r="AX115" s="74">
        <v>3.02864003037956</v>
      </c>
      <c r="AY115" s="74">
        <v>2.67451548898469</v>
      </c>
      <c r="AZ115" s="74">
        <v>2.4409242801542601</v>
      </c>
      <c r="BA115" s="74">
        <v>2.3674083367465699</v>
      </c>
      <c r="BB115" s="10">
        <v>2.4496076461636598</v>
      </c>
      <c r="BC115" s="10">
        <v>2.5063626500126501</v>
      </c>
      <c r="BD115" s="10">
        <v>2.5271283660911599</v>
      </c>
      <c r="BE115" s="139">
        <f t="shared" si="27"/>
        <v>2.9043820553269009</v>
      </c>
      <c r="BF115" s="140">
        <v>30.382000000000001</v>
      </c>
      <c r="BG115" s="141">
        <v>44.331000000000003</v>
      </c>
      <c r="BH115" s="142">
        <v>50.7</v>
      </c>
      <c r="BI115" s="140">
        <v>44.288665771484403</v>
      </c>
      <c r="BJ115" s="141">
        <v>43.232566833496101</v>
      </c>
      <c r="BK115" s="143">
        <v>41.81</v>
      </c>
      <c r="BL115" s="140">
        <v>53.242305755615199</v>
      </c>
      <c r="BM115" s="141">
        <v>53.671062469482401</v>
      </c>
      <c r="BN115" s="217">
        <v>55.1320757428402</v>
      </c>
      <c r="BO115" s="140">
        <v>2.4690296649932901</v>
      </c>
      <c r="BP115" s="141">
        <v>3.0963690280914302</v>
      </c>
      <c r="BQ115" s="143">
        <v>3.05699225639732</v>
      </c>
      <c r="BR115" s="141">
        <v>49.055</v>
      </c>
      <c r="BS115" s="141">
        <v>49.087000000000003</v>
      </c>
      <c r="BT115" s="141">
        <v>49.116</v>
      </c>
      <c r="BU115" s="141">
        <v>49.133000000000003</v>
      </c>
      <c r="BV115" s="141">
        <v>49.131</v>
      </c>
      <c r="BW115" s="141">
        <v>49.113</v>
      </c>
      <c r="BX115" s="134">
        <f t="shared" si="41"/>
        <v>49.105833333333329</v>
      </c>
      <c r="BY115" s="141">
        <v>39.600999999999999</v>
      </c>
      <c r="BZ115" s="141">
        <v>38.976999999999997</v>
      </c>
      <c r="CA115" s="141">
        <v>38.351999999999997</v>
      </c>
      <c r="CB115" s="141">
        <v>37.737000000000002</v>
      </c>
      <c r="CC115" s="141">
        <v>37.140999999999998</v>
      </c>
      <c r="CD115" s="141">
        <v>36.567999999999998</v>
      </c>
      <c r="CE115" s="74">
        <v>36.024000000000001</v>
      </c>
      <c r="CF115" s="74">
        <v>35.521000000000001</v>
      </c>
      <c r="CG115" s="74">
        <v>35.051000000000002</v>
      </c>
      <c r="CH115" s="10">
        <v>34.720999999999997</v>
      </c>
      <c r="CI115" s="10">
        <v>34.317999999999998</v>
      </c>
      <c r="CJ115" s="10">
        <v>33.936</v>
      </c>
      <c r="CK115" s="134">
        <f t="shared" si="37"/>
        <v>35.409999999999997</v>
      </c>
      <c r="CL115" s="141">
        <v>6.6950000000000003</v>
      </c>
      <c r="CM115" s="141">
        <v>6.7359999999999998</v>
      </c>
      <c r="CN115" s="141">
        <v>6.7770000000000001</v>
      </c>
      <c r="CO115" s="141">
        <v>6.8150000000000004</v>
      </c>
      <c r="CP115" s="141">
        <v>6.8490000000000002</v>
      </c>
      <c r="CQ115" s="141">
        <v>6.88</v>
      </c>
      <c r="CR115" s="134">
        <f t="shared" si="42"/>
        <v>6.7920000000000007</v>
      </c>
      <c r="CS115" s="141">
        <v>5.3659999999999997</v>
      </c>
      <c r="CT115" s="141">
        <v>5.2770000000000001</v>
      </c>
      <c r="CU115" s="141">
        <v>5.19</v>
      </c>
      <c r="CV115" s="141">
        <v>5.1059999999999999</v>
      </c>
      <c r="CW115" s="141">
        <v>5.024</v>
      </c>
      <c r="CX115" s="141">
        <v>4.9450000000000003</v>
      </c>
      <c r="CY115" s="74">
        <v>4.8680000000000003</v>
      </c>
      <c r="CZ115" s="74">
        <v>4.7930000000000001</v>
      </c>
      <c r="DA115" s="74">
        <v>4.7190000000000003</v>
      </c>
      <c r="DB115" s="10">
        <v>4.6500000000000004</v>
      </c>
      <c r="DC115" s="10">
        <v>4.5810000000000004</v>
      </c>
      <c r="DD115" s="10">
        <v>4.5129999999999999</v>
      </c>
      <c r="DE115" s="134">
        <f t="shared" si="39"/>
        <v>4.7616250000000004</v>
      </c>
      <c r="DF115" s="140">
        <v>42.725658536585371</v>
      </c>
      <c r="DG115" s="143">
        <v>63.006</v>
      </c>
      <c r="DH115" s="140">
        <v>170.1</v>
      </c>
      <c r="DI115" s="144">
        <v>55.9</v>
      </c>
      <c r="DJ115" s="74">
        <v>24.437999999999999</v>
      </c>
      <c r="DK115" s="74">
        <v>23.919</v>
      </c>
      <c r="DL115" s="74">
        <v>23.384</v>
      </c>
      <c r="DM115" s="74">
        <v>22.831</v>
      </c>
      <c r="DN115" s="74">
        <v>22.265000000000001</v>
      </c>
      <c r="DO115" s="74">
        <v>21.698</v>
      </c>
      <c r="DP115" s="134">
        <f t="shared" si="43"/>
        <v>23.089166666666667</v>
      </c>
      <c r="DQ115" s="141">
        <v>11.435</v>
      </c>
      <c r="DR115" s="141">
        <v>10.792</v>
      </c>
      <c r="DS115" s="141">
        <v>10.234999999999999</v>
      </c>
      <c r="DT115" s="141">
        <v>9.7850000000000001</v>
      </c>
      <c r="DU115" s="141">
        <v>9.4469999999999992</v>
      </c>
      <c r="DV115" s="141">
        <v>9.202</v>
      </c>
      <c r="DW115" s="74">
        <v>9.0129999999999999</v>
      </c>
      <c r="DX115" s="74">
        <v>8.8450000000000006</v>
      </c>
      <c r="DY115" s="74">
        <v>8.6839999999999993</v>
      </c>
      <c r="DZ115" s="10">
        <v>8.1199999999999992</v>
      </c>
      <c r="EA115" s="10">
        <v>7.8879999999999999</v>
      </c>
      <c r="EB115" s="10">
        <v>7.6609999999999996</v>
      </c>
      <c r="EC115" s="134">
        <f t="shared" si="40"/>
        <v>8.6074999999999982</v>
      </c>
    </row>
    <row r="116" spans="1:133" x14ac:dyDescent="0.25">
      <c r="A116" s="74" t="s">
        <v>110</v>
      </c>
      <c r="B116" s="12">
        <v>1759540</v>
      </c>
      <c r="C116" s="134">
        <v>0.98</v>
      </c>
      <c r="D116" s="135">
        <v>0.19</v>
      </c>
      <c r="E116" s="136">
        <v>2.4</v>
      </c>
      <c r="F116" s="15">
        <v>6374616</v>
      </c>
      <c r="G116" s="22">
        <f t="shared" si="36"/>
        <v>6.3746159999999996</v>
      </c>
      <c r="H116" s="137">
        <v>7032</v>
      </c>
      <c r="I116" s="138">
        <f t="shared" si="24"/>
        <v>7.032</v>
      </c>
      <c r="J116" s="138">
        <v>8525</v>
      </c>
      <c r="K116" s="138">
        <f t="shared" si="25"/>
        <v>8.5250000000000004</v>
      </c>
      <c r="L116" s="74">
        <v>3.9581855173712999</v>
      </c>
      <c r="M116" s="74">
        <v>3.9054259303434402</v>
      </c>
      <c r="N116" s="74">
        <v>3.8542679149938102</v>
      </c>
      <c r="O116" s="74">
        <v>3.8547478533718702</v>
      </c>
      <c r="P116" s="74">
        <v>3.91819508333406</v>
      </c>
      <c r="Q116" s="74">
        <v>4.00341149166925</v>
      </c>
      <c r="R116" s="74">
        <v>4.0993310679968502</v>
      </c>
      <c r="S116" s="74">
        <v>4.1303602472380403</v>
      </c>
      <c r="T116" s="74">
        <v>4.0268186859458499</v>
      </c>
      <c r="U116" s="74">
        <v>3.7668042394088799</v>
      </c>
      <c r="V116" s="74">
        <v>3.4172428441296301</v>
      </c>
      <c r="W116" s="74">
        <v>3.0506833753260301</v>
      </c>
      <c r="X116" s="74">
        <v>2.74199035147958</v>
      </c>
      <c r="Y116" s="74">
        <v>2.5145699116853</v>
      </c>
      <c r="Z116" s="74">
        <v>2.3936894926430199</v>
      </c>
      <c r="AA116" s="74">
        <v>2.34470129523101</v>
      </c>
      <c r="AB116" s="74">
        <v>2.3136019541481398</v>
      </c>
      <c r="AC116" s="74">
        <v>2.2611704675855502</v>
      </c>
      <c r="AD116" s="74">
        <v>2.1916020779551499</v>
      </c>
      <c r="AE116" s="74">
        <v>2.0942303091544399</v>
      </c>
      <c r="AF116" s="74">
        <v>1.98123880259596</v>
      </c>
      <c r="AG116" s="74">
        <v>1.8724647807615999</v>
      </c>
      <c r="AH116" s="74">
        <v>1.78237999789933</v>
      </c>
      <c r="AI116" s="74">
        <v>1.7092529982004401</v>
      </c>
      <c r="AJ116" s="74">
        <v>1.65708636242067</v>
      </c>
      <c r="AK116" s="139">
        <f t="shared" si="26"/>
        <v>2.9537381221155683</v>
      </c>
      <c r="AL116" s="56" t="s">
        <v>110</v>
      </c>
      <c r="AM116" s="11">
        <v>1.62132278383996</v>
      </c>
      <c r="AN116" s="74">
        <v>1.5811175754881901</v>
      </c>
      <c r="AO116" s="74">
        <v>1.54190225604966</v>
      </c>
      <c r="AP116" s="74">
        <v>1.52791214242853</v>
      </c>
      <c r="AQ116" s="74">
        <v>1.5442392095181099</v>
      </c>
      <c r="AR116" s="74">
        <v>1.5755024596173799</v>
      </c>
      <c r="AS116" s="74">
        <v>1.6315513378794799</v>
      </c>
      <c r="AT116" s="74">
        <v>1.6677773822301201</v>
      </c>
      <c r="AU116" s="74">
        <v>1.62449248084479</v>
      </c>
      <c r="AV116" s="74">
        <v>1.47826421601434</v>
      </c>
      <c r="AW116" s="74">
        <v>1.2709442270848701</v>
      </c>
      <c r="AX116" s="74">
        <v>1.03132994618175</v>
      </c>
      <c r="AY116" s="74">
        <v>-8.3502662134346997E-2</v>
      </c>
      <c r="AZ116" s="74">
        <v>-0.27755948585491602</v>
      </c>
      <c r="BA116" s="74">
        <v>-0.11182462186549399</v>
      </c>
      <c r="BB116" s="10">
        <v>0.49597084978190797</v>
      </c>
      <c r="BC116" s="10">
        <v>0.93067453528823496</v>
      </c>
      <c r="BD116" s="10">
        <v>1.28457467988888</v>
      </c>
      <c r="BE116" s="139">
        <f t="shared" si="27"/>
        <v>1.1007862663789112</v>
      </c>
      <c r="BF116" s="140">
        <v>62.784999999999997</v>
      </c>
      <c r="BG116" s="141">
        <v>76.337999999999994</v>
      </c>
      <c r="BH116" s="142">
        <v>79.819999999999993</v>
      </c>
      <c r="BI116" s="140">
        <v>46.338680267333999</v>
      </c>
      <c r="BJ116" s="141">
        <v>33.283294677734403</v>
      </c>
      <c r="BK116" s="143">
        <v>28.16</v>
      </c>
      <c r="BL116" s="140">
        <v>50.705692291259801</v>
      </c>
      <c r="BM116" s="141">
        <v>62.800460815429702</v>
      </c>
      <c r="BN116" s="342">
        <v>67.416970684979304</v>
      </c>
      <c r="BO116" s="140">
        <v>2.9556291103363002</v>
      </c>
      <c r="BP116" s="141">
        <v>3.9162433147430402</v>
      </c>
      <c r="BQ116" s="143">
        <v>4.4236076337774701</v>
      </c>
      <c r="BR116" s="141">
        <v>46.918999999999997</v>
      </c>
      <c r="BS116" s="141">
        <v>46.435000000000002</v>
      </c>
      <c r="BT116" s="141">
        <v>45.98</v>
      </c>
      <c r="BU116" s="141">
        <v>45.543999999999997</v>
      </c>
      <c r="BV116" s="141">
        <v>45.116</v>
      </c>
      <c r="BW116" s="141">
        <v>44.677999999999997</v>
      </c>
      <c r="BX116" s="134">
        <f t="shared" si="41"/>
        <v>45.778666666666659</v>
      </c>
      <c r="BY116" s="141">
        <v>22.699000000000002</v>
      </c>
      <c r="BZ116" s="141">
        <v>22.599</v>
      </c>
      <c r="CA116" s="141">
        <v>22.437999999999999</v>
      </c>
      <c r="CB116" s="141">
        <v>22.209</v>
      </c>
      <c r="CC116" s="141">
        <v>21.911999999999999</v>
      </c>
      <c r="CD116" s="141">
        <v>21.550999999999998</v>
      </c>
      <c r="CE116" s="74">
        <v>21.9</v>
      </c>
      <c r="CF116" s="74">
        <v>21.425000000000001</v>
      </c>
      <c r="CG116" s="74">
        <v>20.887</v>
      </c>
      <c r="CH116" s="10">
        <v>20.186</v>
      </c>
      <c r="CI116" s="10">
        <v>19.672000000000001</v>
      </c>
      <c r="CJ116" s="10">
        <v>19.125</v>
      </c>
      <c r="CK116" s="134">
        <f t="shared" si="37"/>
        <v>20.832249999999998</v>
      </c>
      <c r="CL116" s="141">
        <v>7.867</v>
      </c>
      <c r="CM116" s="141">
        <v>7.8979999999999997</v>
      </c>
      <c r="CN116" s="141">
        <v>7.9290000000000003</v>
      </c>
      <c r="CO116" s="141">
        <v>7.9569999999999999</v>
      </c>
      <c r="CP116" s="141">
        <v>7.9790000000000001</v>
      </c>
      <c r="CQ116" s="141">
        <v>7.992</v>
      </c>
      <c r="CR116" s="134">
        <f t="shared" si="42"/>
        <v>7.9370000000000003</v>
      </c>
      <c r="CS116" s="141">
        <v>2.7410000000000001</v>
      </c>
      <c r="CT116" s="141">
        <v>2.69</v>
      </c>
      <c r="CU116" s="141">
        <v>2.637</v>
      </c>
      <c r="CV116" s="141">
        <v>2.5819999999999999</v>
      </c>
      <c r="CW116" s="141">
        <v>2.5249999999999999</v>
      </c>
      <c r="CX116" s="141">
        <v>2.4670000000000001</v>
      </c>
      <c r="CY116" s="74">
        <v>2.5430000000000001</v>
      </c>
      <c r="CZ116" s="74">
        <v>2.5070000000000001</v>
      </c>
      <c r="DA116" s="74">
        <v>2.4670000000000001</v>
      </c>
      <c r="DB116" s="10">
        <v>2.3119999999999998</v>
      </c>
      <c r="DC116" s="10">
        <v>2.274</v>
      </c>
      <c r="DD116" s="10">
        <v>2.2349999999999999</v>
      </c>
      <c r="DE116" s="134">
        <f t="shared" si="39"/>
        <v>2.4162499999999998</v>
      </c>
      <c r="DF116" s="140">
        <v>60.691414634146348</v>
      </c>
      <c r="DG116" s="143">
        <v>72.11</v>
      </c>
      <c r="DH116" s="140">
        <v>75.099999999999994</v>
      </c>
      <c r="DI116" s="144">
        <v>10.6</v>
      </c>
      <c r="DJ116" s="74">
        <v>12.73</v>
      </c>
      <c r="DK116" s="74">
        <v>12.025</v>
      </c>
      <c r="DL116" s="74">
        <v>11.371</v>
      </c>
      <c r="DM116" s="74">
        <v>10.766</v>
      </c>
      <c r="DN116" s="74">
        <v>10.202999999999999</v>
      </c>
      <c r="DO116" s="74">
        <v>9.6769999999999996</v>
      </c>
      <c r="DP116" s="134">
        <f t="shared" si="43"/>
        <v>11.128666666666666</v>
      </c>
      <c r="DQ116" s="141">
        <v>4.2149999999999999</v>
      </c>
      <c r="DR116" s="141">
        <v>4.1929999999999996</v>
      </c>
      <c r="DS116" s="141">
        <v>4.1790000000000003</v>
      </c>
      <c r="DT116" s="141">
        <v>4.173</v>
      </c>
      <c r="DU116" s="141">
        <v>4.1740000000000004</v>
      </c>
      <c r="DV116" s="141">
        <v>4.18</v>
      </c>
      <c r="DW116" s="74">
        <v>5.2030000000000003</v>
      </c>
      <c r="DX116" s="74">
        <v>5.2750000000000004</v>
      </c>
      <c r="DY116" s="74">
        <v>5.33</v>
      </c>
      <c r="DZ116" s="10">
        <v>5.2009999999999996</v>
      </c>
      <c r="EA116" s="10">
        <v>5.2080000000000002</v>
      </c>
      <c r="EB116" s="10">
        <v>5.2089999999999996</v>
      </c>
      <c r="EC116" s="134">
        <f t="shared" si="40"/>
        <v>4.9725000000000001</v>
      </c>
    </row>
    <row r="117" spans="1:133" x14ac:dyDescent="0.25">
      <c r="A117" s="74" t="s">
        <v>111</v>
      </c>
      <c r="B117" s="12">
        <v>160</v>
      </c>
      <c r="C117" s="134">
        <v>13.5</v>
      </c>
      <c r="D117" s="135"/>
      <c r="E117" s="136"/>
      <c r="F117" s="15">
        <v>37922</v>
      </c>
      <c r="G117" s="22">
        <f t="shared" si="36"/>
        <v>3.7921999999999997E-2</v>
      </c>
      <c r="H117" s="137">
        <v>40</v>
      </c>
      <c r="I117" s="138">
        <f t="shared" si="24"/>
        <v>0.04</v>
      </c>
      <c r="J117" s="138">
        <v>40</v>
      </c>
      <c r="K117" s="138">
        <f t="shared" si="25"/>
        <v>0.04</v>
      </c>
      <c r="L117" s="74">
        <v>1.9432309697680901</v>
      </c>
      <c r="M117" s="74">
        <v>2.0735102374043</v>
      </c>
      <c r="N117" s="74">
        <v>2.1419053283956599</v>
      </c>
      <c r="O117" s="74">
        <v>2.10099415537336</v>
      </c>
      <c r="P117" s="74">
        <v>1.92031292694147</v>
      </c>
      <c r="Q117" s="74">
        <v>1.6447482782480001</v>
      </c>
      <c r="R117" s="74">
        <v>1.3515275795314401</v>
      </c>
      <c r="S117" s="74">
        <v>1.1112278943046501</v>
      </c>
      <c r="T117" s="74">
        <v>0.95342488678102599</v>
      </c>
      <c r="U117" s="74">
        <v>0.89629995499813797</v>
      </c>
      <c r="V117" s="74">
        <v>0.92135980153039099</v>
      </c>
      <c r="W117" s="74">
        <v>0.96382769419607395</v>
      </c>
      <c r="X117" s="74">
        <v>0.99060824527135505</v>
      </c>
      <c r="Y117" s="74">
        <v>1.0449939420434</v>
      </c>
      <c r="Z117" s="74">
        <v>1.11519396949855</v>
      </c>
      <c r="AA117" s="74">
        <v>1.1933858755407001</v>
      </c>
      <c r="AB117" s="74">
        <v>1.2755319067214801</v>
      </c>
      <c r="AC117" s="74">
        <v>1.35778021519054</v>
      </c>
      <c r="AD117" s="74">
        <v>1.41979978125809</v>
      </c>
      <c r="AE117" s="74">
        <v>1.45590977645717</v>
      </c>
      <c r="AF117" s="74">
        <v>1.47395514523295</v>
      </c>
      <c r="AG117" s="74">
        <v>1.4909068483329</v>
      </c>
      <c r="AH117" s="74">
        <v>1.494198629672</v>
      </c>
      <c r="AI117" s="74">
        <v>1.46599484106846</v>
      </c>
      <c r="AJ117" s="74">
        <v>1.38362529650328</v>
      </c>
      <c r="AK117" s="139">
        <f t="shared" si="26"/>
        <v>1.4073701672105385</v>
      </c>
      <c r="AL117" s="56" t="s">
        <v>111</v>
      </c>
      <c r="AM117" s="11">
        <v>1.26809161757315</v>
      </c>
      <c r="AN117" s="74">
        <v>1.14771119218819</v>
      </c>
      <c r="AO117" s="74">
        <v>1.0283019758843699</v>
      </c>
      <c r="AP117" s="74">
        <v>0.94170967553085505</v>
      </c>
      <c r="AQ117" s="74">
        <v>0.88648409537707196</v>
      </c>
      <c r="AR117" s="74">
        <v>0.85279117677996896</v>
      </c>
      <c r="AS117" s="74">
        <v>0.82559808470190799</v>
      </c>
      <c r="AT117" s="74">
        <v>0.79618254980084402</v>
      </c>
      <c r="AU117" s="74">
        <v>0.77303248545972802</v>
      </c>
      <c r="AV117" s="74">
        <v>0.75315686468045195</v>
      </c>
      <c r="AW117" s="74">
        <v>0.74752678893962499</v>
      </c>
      <c r="AX117" s="74">
        <v>0.73923214110306701</v>
      </c>
      <c r="AY117" s="74">
        <v>0.69278042734609802</v>
      </c>
      <c r="AZ117" s="74">
        <v>0.67451597314343803</v>
      </c>
      <c r="BA117" s="74">
        <v>0.66195112952911095</v>
      </c>
      <c r="BB117" s="10">
        <v>0.74064473815774901</v>
      </c>
      <c r="BC117" s="10">
        <v>0.70069156652890796</v>
      </c>
      <c r="BD117" s="10">
        <v>0.67735878394565296</v>
      </c>
      <c r="BE117" s="139">
        <f t="shared" si="27"/>
        <v>0.80233350877041409</v>
      </c>
      <c r="BF117" s="140">
        <v>18.324000000000002</v>
      </c>
      <c r="BG117" s="141">
        <v>15.13</v>
      </c>
      <c r="BH117" s="142">
        <v>14.31</v>
      </c>
      <c r="BI117" s="140"/>
      <c r="BJ117" s="141"/>
      <c r="BK117" s="143"/>
      <c r="BL117" s="140"/>
      <c r="BM117" s="141"/>
      <c r="BN117" s="341"/>
      <c r="BO117" s="140"/>
      <c r="BP117" s="141"/>
      <c r="BQ117" s="143"/>
      <c r="BR117" s="141">
        <v>20</v>
      </c>
      <c r="BS117" s="141">
        <v>16.2</v>
      </c>
      <c r="BT117" s="141">
        <v>16.2</v>
      </c>
      <c r="BU117" s="141">
        <v>17.7</v>
      </c>
      <c r="BV117" s="141">
        <v>13.9</v>
      </c>
      <c r="BW117" s="141">
        <v>12.8</v>
      </c>
      <c r="BX117" s="134">
        <f t="shared" si="41"/>
        <v>16.133333333333336</v>
      </c>
      <c r="BY117" s="141">
        <v>10.3</v>
      </c>
      <c r="BZ117" s="141">
        <v>10</v>
      </c>
      <c r="CA117" s="141">
        <v>9.9</v>
      </c>
      <c r="CB117" s="141">
        <v>11.4</v>
      </c>
      <c r="CC117" s="141">
        <v>9.1</v>
      </c>
      <c r="CD117" s="141">
        <v>10.9</v>
      </c>
      <c r="CE117" s="74">
        <v>9.6999999999999993</v>
      </c>
      <c r="CF117" s="74">
        <v>9.1999999999999993</v>
      </c>
      <c r="CG117" s="74">
        <v>9.9</v>
      </c>
      <c r="CH117" s="10">
        <v>8.6999999999999993</v>
      </c>
      <c r="CI117" s="10">
        <v>10</v>
      </c>
      <c r="CJ117" s="10">
        <v>8.9</v>
      </c>
      <c r="CK117" s="134">
        <f t="shared" si="37"/>
        <v>9.5500000000000007</v>
      </c>
      <c r="CL117" s="141"/>
      <c r="CM117" s="141"/>
      <c r="CN117" s="141"/>
      <c r="CO117" s="141"/>
      <c r="CP117" s="141"/>
      <c r="CQ117" s="141"/>
      <c r="CR117" s="134"/>
      <c r="CS117" s="141">
        <v>1.43</v>
      </c>
      <c r="CT117" s="141">
        <v>1.42</v>
      </c>
      <c r="CU117" s="141">
        <v>1.43</v>
      </c>
      <c r="CV117" s="141">
        <v>1.71</v>
      </c>
      <c r="CW117" s="141">
        <v>1.4</v>
      </c>
      <c r="CX117" s="141">
        <v>1.69</v>
      </c>
      <c r="CY117" s="74">
        <v>1.51</v>
      </c>
      <c r="CZ117" s="74">
        <v>1.45</v>
      </c>
      <c r="DA117" s="74">
        <v>1.45</v>
      </c>
      <c r="DB117" s="10">
        <v>1.4</v>
      </c>
      <c r="DC117" s="10">
        <v>1.61</v>
      </c>
      <c r="DD117" s="10">
        <v>1.61</v>
      </c>
      <c r="DE117" s="134">
        <f t="shared" si="39"/>
        <v>1.5149999999999999</v>
      </c>
      <c r="DF117" s="140"/>
      <c r="DG117" s="143">
        <v>82.258536585365903</v>
      </c>
      <c r="DH117" s="140"/>
      <c r="DI117" s="144"/>
      <c r="DJ117" s="74">
        <v>7.7</v>
      </c>
      <c r="DK117" s="74">
        <v>8.6</v>
      </c>
      <c r="DL117" s="74">
        <v>6.7</v>
      </c>
      <c r="DM117" s="74">
        <v>7.8</v>
      </c>
      <c r="DN117" s="74">
        <v>6.3</v>
      </c>
      <c r="DO117" s="74">
        <v>7.5</v>
      </c>
      <c r="DP117" s="134">
        <f t="shared" si="43"/>
        <v>7.4333333333333336</v>
      </c>
      <c r="DQ117" s="141">
        <v>6.3</v>
      </c>
      <c r="DR117" s="141">
        <v>6.4</v>
      </c>
      <c r="DS117" s="141">
        <v>5.8</v>
      </c>
      <c r="DT117" s="141">
        <v>6.4</v>
      </c>
      <c r="DU117" s="141">
        <v>6.6</v>
      </c>
      <c r="DV117" s="141">
        <v>6.8</v>
      </c>
      <c r="DW117" s="74">
        <v>6.1</v>
      </c>
      <c r="DX117" s="74">
        <v>6.7</v>
      </c>
      <c r="DY117" s="74">
        <v>7.2</v>
      </c>
      <c r="DZ117" s="10">
        <v>6.7</v>
      </c>
      <c r="EA117" s="10">
        <v>7.2</v>
      </c>
      <c r="EB117" s="10">
        <v>6.6</v>
      </c>
      <c r="EC117" s="134">
        <f t="shared" si="40"/>
        <v>6.7375000000000007</v>
      </c>
    </row>
    <row r="118" spans="1:133" x14ac:dyDescent="0.25">
      <c r="A118" s="74" t="s">
        <v>112</v>
      </c>
      <c r="B118" s="12">
        <v>62642</v>
      </c>
      <c r="C118" s="134">
        <v>34.200000000000003</v>
      </c>
      <c r="D118" s="135">
        <v>0.55000000000000004</v>
      </c>
      <c r="E118" s="136">
        <v>3.3</v>
      </c>
      <c r="F118" s="15">
        <v>2828403</v>
      </c>
      <c r="G118" s="22">
        <f t="shared" si="36"/>
        <v>2.8284029999999998</v>
      </c>
      <c r="H118" s="137">
        <v>2788</v>
      </c>
      <c r="I118" s="138">
        <f t="shared" si="24"/>
        <v>2.7879999999999998</v>
      </c>
      <c r="J118" s="138">
        <v>2411</v>
      </c>
      <c r="K118" s="138">
        <f t="shared" si="25"/>
        <v>2.411</v>
      </c>
      <c r="L118" s="74">
        <v>0.84428471449162601</v>
      </c>
      <c r="M118" s="74">
        <v>0.81480730167874305</v>
      </c>
      <c r="N118" s="74">
        <v>0.789147833101285</v>
      </c>
      <c r="O118" s="74">
        <v>0.726941155491028</v>
      </c>
      <c r="P118" s="74">
        <v>0.54086120543731497</v>
      </c>
      <c r="Q118" s="74">
        <v>0.45103294117972298</v>
      </c>
      <c r="R118" s="74">
        <v>0.57682223237947405</v>
      </c>
      <c r="S118" s="74">
        <v>0.70338626338287003</v>
      </c>
      <c r="T118" s="74">
        <v>0.80701973535907301</v>
      </c>
      <c r="U118" s="74">
        <v>0.829019018784799</v>
      </c>
      <c r="V118" s="74">
        <v>0.85959115710706602</v>
      </c>
      <c r="W118" s="74">
        <v>0.96501647261471302</v>
      </c>
      <c r="X118" s="74">
        <v>1.04105283058689</v>
      </c>
      <c r="Y118" s="74">
        <v>1.0639568661968799</v>
      </c>
      <c r="Z118" s="74">
        <v>0.79588348340029003</v>
      </c>
      <c r="AA118" s="74">
        <v>0.36799903032335501</v>
      </c>
      <c r="AB118" s="74">
        <v>0.17011686935242901</v>
      </c>
      <c r="AC118" s="74">
        <v>-0.10858632490425101</v>
      </c>
      <c r="AD118" s="74">
        <v>-0.47410754270015898</v>
      </c>
      <c r="AE118" s="74">
        <v>-0.69400396291901501</v>
      </c>
      <c r="AF118" s="74">
        <v>-0.76972801777074196</v>
      </c>
      <c r="AG118" s="74">
        <v>-0.76034340817449497</v>
      </c>
      <c r="AH118" s="74">
        <v>-0.737830358066631</v>
      </c>
      <c r="AI118" s="74">
        <v>-0.72443620660019503</v>
      </c>
      <c r="AJ118" s="74">
        <v>-0.70948923407161302</v>
      </c>
      <c r="AK118" s="139">
        <f t="shared" si="26"/>
        <v>0.29473656222641836</v>
      </c>
      <c r="AL118" s="56" t="s">
        <v>112</v>
      </c>
      <c r="AM118" s="11">
        <v>-0.703385440488978</v>
      </c>
      <c r="AN118" s="74">
        <v>-0.52268990257910697</v>
      </c>
      <c r="AO118" s="74">
        <v>-0.35169427427543398</v>
      </c>
      <c r="AP118" s="74">
        <v>-0.42942170700760002</v>
      </c>
      <c r="AQ118" s="74">
        <v>-0.54033661630642504</v>
      </c>
      <c r="AR118" s="74">
        <v>-0.62152977603965698</v>
      </c>
      <c r="AS118" s="74">
        <v>-0.59403387133141405</v>
      </c>
      <c r="AT118" s="74">
        <v>-0.54549081302206903</v>
      </c>
      <c r="AU118" s="74">
        <v>-0.51986140285200699</v>
      </c>
      <c r="AV118" s="74">
        <v>-0.55718851726301899</v>
      </c>
      <c r="AW118" s="74">
        <v>-1.58873874694342</v>
      </c>
      <c r="AX118" s="74"/>
      <c r="AY118" s="74">
        <v>-1.34120198821595</v>
      </c>
      <c r="AZ118" s="74">
        <v>-1.01200736818103</v>
      </c>
      <c r="BA118" s="74">
        <v>-0.96368818435091097</v>
      </c>
      <c r="BB118" s="10">
        <v>-0.94075379664620795</v>
      </c>
      <c r="BC118" s="10">
        <v>-1.2706945329885699</v>
      </c>
      <c r="BD118" s="10">
        <v>-1.3983222009210201</v>
      </c>
      <c r="BE118" s="139">
        <f t="shared" si="27"/>
        <v>-0.82485335618274003</v>
      </c>
      <c r="BF118" s="140">
        <v>55.685000000000002</v>
      </c>
      <c r="BG118" s="141">
        <v>66.986000000000004</v>
      </c>
      <c r="BH118" s="142">
        <v>67.52</v>
      </c>
      <c r="BI118" s="140">
        <v>25.064647674560501</v>
      </c>
      <c r="BJ118" s="141">
        <v>19.9374809265137</v>
      </c>
      <c r="BK118" s="143">
        <v>14.82</v>
      </c>
      <c r="BL118" s="140">
        <v>63.5586967468262</v>
      </c>
      <c r="BM118" s="141">
        <v>66.200767517089801</v>
      </c>
      <c r="BN118" s="217">
        <v>66.174410449860304</v>
      </c>
      <c r="BO118" s="140">
        <v>11.376654624939</v>
      </c>
      <c r="BP118" s="141">
        <v>13.8617544174194</v>
      </c>
      <c r="BQ118" s="143">
        <v>19.0023724205506</v>
      </c>
      <c r="BR118" s="141">
        <v>17.7</v>
      </c>
      <c r="BS118" s="141">
        <v>17.600000000000001</v>
      </c>
      <c r="BT118" s="141">
        <v>17</v>
      </c>
      <c r="BU118" s="141">
        <v>16</v>
      </c>
      <c r="BV118" s="141">
        <v>15.9</v>
      </c>
      <c r="BW118" s="141">
        <v>15.7</v>
      </c>
      <c r="BX118" s="134">
        <f t="shared" si="41"/>
        <v>16.650000000000002</v>
      </c>
      <c r="BY118" s="141">
        <v>9.1999999999999993</v>
      </c>
      <c r="BZ118" s="141">
        <v>9.6</v>
      </c>
      <c r="CA118" s="141">
        <v>10.4</v>
      </c>
      <c r="CB118" s="141">
        <v>11</v>
      </c>
      <c r="CC118" s="141">
        <v>10.8</v>
      </c>
      <c r="CD118" s="141">
        <v>11.3</v>
      </c>
      <c r="CE118" s="74">
        <v>10.199999999999999</v>
      </c>
      <c r="CF118" s="74">
        <v>10.1</v>
      </c>
      <c r="CG118" s="74">
        <v>10.4</v>
      </c>
      <c r="CH118" s="10">
        <v>10.8</v>
      </c>
      <c r="CI118" s="10">
        <v>10.7</v>
      </c>
      <c r="CJ118" s="10">
        <v>10.1</v>
      </c>
      <c r="CK118" s="134">
        <f t="shared" si="37"/>
        <v>10.549999999999999</v>
      </c>
      <c r="CL118" s="141">
        <v>2.37</v>
      </c>
      <c r="CM118" s="141">
        <v>2.38</v>
      </c>
      <c r="CN118" s="141">
        <v>2.33</v>
      </c>
      <c r="CO118" s="141">
        <v>2.25</v>
      </c>
      <c r="CP118" s="141">
        <v>2.21</v>
      </c>
      <c r="CQ118" s="141">
        <v>2.19</v>
      </c>
      <c r="CR118" s="134">
        <f t="shared" ref="CR118:CR126" si="44">AVERAGE(CL118:CQ118)</f>
        <v>2.2883333333333331</v>
      </c>
      <c r="CS118" s="141">
        <v>1.31</v>
      </c>
      <c r="CT118" s="141">
        <v>1.35</v>
      </c>
      <c r="CU118" s="141">
        <v>1.47</v>
      </c>
      <c r="CV118" s="141">
        <v>1.55</v>
      </c>
      <c r="CW118" s="141">
        <v>1.55</v>
      </c>
      <c r="CX118" s="141">
        <v>1.76</v>
      </c>
      <c r="CY118" s="74">
        <v>1.6</v>
      </c>
      <c r="CZ118" s="74">
        <v>1.59</v>
      </c>
      <c r="DA118" s="74">
        <v>1.59</v>
      </c>
      <c r="DB118" s="10">
        <v>1.7</v>
      </c>
      <c r="DC118" s="10">
        <v>1.69</v>
      </c>
      <c r="DD118" s="10">
        <v>1.69</v>
      </c>
      <c r="DE118" s="134">
        <f t="shared" si="39"/>
        <v>1.6462499999999998</v>
      </c>
      <c r="DF118" s="140">
        <v>70.867317073170739</v>
      </c>
      <c r="DG118" s="143">
        <v>74.670731707317103</v>
      </c>
      <c r="DH118" s="140">
        <v>20</v>
      </c>
      <c r="DI118" s="144">
        <v>3.4</v>
      </c>
      <c r="DJ118" s="74">
        <v>8.9</v>
      </c>
      <c r="DK118" s="74">
        <v>8.5</v>
      </c>
      <c r="DL118" s="74">
        <v>9.1</v>
      </c>
      <c r="DM118" s="74">
        <v>9</v>
      </c>
      <c r="DN118" s="74">
        <v>9</v>
      </c>
      <c r="DO118" s="74">
        <v>9.5</v>
      </c>
      <c r="DP118" s="134">
        <f t="shared" si="43"/>
        <v>9</v>
      </c>
      <c r="DQ118" s="141">
        <v>13.2</v>
      </c>
      <c r="DR118" s="141">
        <v>13.5</v>
      </c>
      <c r="DS118" s="141">
        <v>13.1</v>
      </c>
      <c r="DT118" s="141">
        <v>12.6</v>
      </c>
      <c r="DU118" s="141">
        <v>12.8</v>
      </c>
      <c r="DV118" s="141">
        <v>13.5</v>
      </c>
      <c r="DW118" s="74">
        <v>13.7</v>
      </c>
      <c r="DX118" s="74">
        <v>14</v>
      </c>
      <c r="DY118" s="74">
        <v>13.7</v>
      </c>
      <c r="DZ118" s="10">
        <v>14.4</v>
      </c>
      <c r="EA118" s="10">
        <v>14.3</v>
      </c>
      <c r="EB118" s="10">
        <v>14.2</v>
      </c>
      <c r="EC118" s="134">
        <f t="shared" si="40"/>
        <v>13.825000000000001</v>
      </c>
    </row>
    <row r="119" spans="1:133" x14ac:dyDescent="0.25">
      <c r="A119" s="74" t="s">
        <v>113</v>
      </c>
      <c r="B119" s="12">
        <v>2430</v>
      </c>
      <c r="C119" s="134">
        <v>25.46</v>
      </c>
      <c r="D119" s="135">
        <v>0.63</v>
      </c>
      <c r="E119" s="136">
        <v>0.4</v>
      </c>
      <c r="F119" s="15">
        <v>596336</v>
      </c>
      <c r="G119" s="22">
        <f t="shared" si="36"/>
        <v>0.59633599999999998</v>
      </c>
      <c r="H119" s="137">
        <v>642</v>
      </c>
      <c r="I119" s="138">
        <f t="shared" si="24"/>
        <v>0.64200000000000002</v>
      </c>
      <c r="J119" s="138">
        <v>806</v>
      </c>
      <c r="K119" s="138">
        <f t="shared" si="25"/>
        <v>0.80600000000000005</v>
      </c>
      <c r="L119" s="74">
        <v>1.0924478394389401</v>
      </c>
      <c r="M119" s="74">
        <v>0.494942519180953</v>
      </c>
      <c r="N119" s="74">
        <v>0.173662846984142</v>
      </c>
      <c r="O119" s="74">
        <v>0.17943919712450199</v>
      </c>
      <c r="P119" s="74">
        <v>0.234251269062172</v>
      </c>
      <c r="Q119" s="74">
        <v>0.35598093179143397</v>
      </c>
      <c r="R119" s="74">
        <v>0.29477313546537898</v>
      </c>
      <c r="S119" s="74">
        <v>8.2107428492380993E-2</v>
      </c>
      <c r="T119" s="74">
        <v>2.6533652075199698E-2</v>
      </c>
      <c r="U119" s="74">
        <v>0.1027856081308</v>
      </c>
      <c r="V119" s="74">
        <v>0.193256818675591</v>
      </c>
      <c r="W119" s="74">
        <v>0.44867099908018998</v>
      </c>
      <c r="X119" s="74">
        <v>0.648083393492208</v>
      </c>
      <c r="Y119" s="74">
        <v>0.72561457850342603</v>
      </c>
      <c r="Z119" s="74">
        <v>0.97262774612358205</v>
      </c>
      <c r="AA119" s="74">
        <v>1.2517457070081699</v>
      </c>
      <c r="AB119" s="74">
        <v>1.33968316953886</v>
      </c>
      <c r="AC119" s="74">
        <v>1.3283475712522299</v>
      </c>
      <c r="AD119" s="74">
        <v>1.34238702924688</v>
      </c>
      <c r="AE119" s="74">
        <v>1.3618401374008899</v>
      </c>
      <c r="AF119" s="74">
        <v>1.40474246355929</v>
      </c>
      <c r="AG119" s="74">
        <v>1.3611439410986399</v>
      </c>
      <c r="AH119" s="74">
        <v>1.2535024836942701</v>
      </c>
      <c r="AI119" s="74">
        <v>1.2438708026921801</v>
      </c>
      <c r="AJ119" s="74">
        <v>1.35062128530242</v>
      </c>
      <c r="AK119" s="139">
        <f t="shared" si="26"/>
        <v>0.77052250217658913</v>
      </c>
      <c r="AL119" s="56" t="s">
        <v>113</v>
      </c>
      <c r="AM119" s="11">
        <v>1.34408299573143</v>
      </c>
      <c r="AN119" s="74">
        <v>1.19045634528707</v>
      </c>
      <c r="AO119" s="74">
        <v>1.0476608159644301</v>
      </c>
      <c r="AP119" s="74">
        <v>1.21520087964639</v>
      </c>
      <c r="AQ119" s="74">
        <v>1.4213325647131401</v>
      </c>
      <c r="AR119" s="74">
        <v>1.53005466340868</v>
      </c>
      <c r="AS119" s="74">
        <v>1.5950519177449201</v>
      </c>
      <c r="AT119" s="74">
        <v>1.54438684650549</v>
      </c>
      <c r="AU119" s="74">
        <v>1.78749663225793</v>
      </c>
      <c r="AV119" s="74">
        <v>1.8517752304364501</v>
      </c>
      <c r="AW119" s="74">
        <v>1.8254058035237</v>
      </c>
      <c r="AX119" s="74">
        <v>2.22266050326725</v>
      </c>
      <c r="AY119" s="74">
        <v>2.4015418998287501</v>
      </c>
      <c r="AZ119" s="74">
        <v>2.31117625275217</v>
      </c>
      <c r="BA119" s="74">
        <v>2.3129295236676799</v>
      </c>
      <c r="BB119" s="10">
        <v>2.35995118136865</v>
      </c>
      <c r="BC119" s="10">
        <v>2.1553119879920501</v>
      </c>
      <c r="BD119" s="10">
        <v>2.4309764177611499</v>
      </c>
      <c r="BE119" s="139">
        <f t="shared" si="27"/>
        <v>1.8354923215368175</v>
      </c>
      <c r="BF119" s="140">
        <v>77.296999999999997</v>
      </c>
      <c r="BG119" s="141">
        <v>83.751999999999995</v>
      </c>
      <c r="BH119" s="142">
        <v>90.73</v>
      </c>
      <c r="BI119" s="140">
        <v>20.515775680541999</v>
      </c>
      <c r="BJ119" s="141">
        <v>18.943801879882798</v>
      </c>
      <c r="BK119" s="143">
        <v>16.440000000000001</v>
      </c>
      <c r="BL119" s="140">
        <v>66.253379821777301</v>
      </c>
      <c r="BM119" s="141">
        <v>66.981109619140597</v>
      </c>
      <c r="BN119" s="217">
        <v>69.245100307650105</v>
      </c>
      <c r="BO119" s="140">
        <v>13.2308444976807</v>
      </c>
      <c r="BP119" s="141">
        <v>14.075086593627899</v>
      </c>
      <c r="BQ119" s="143">
        <v>14.3118149643074</v>
      </c>
      <c r="BR119" s="141">
        <v>13</v>
      </c>
      <c r="BS119" s="141">
        <v>12.9</v>
      </c>
      <c r="BT119" s="141">
        <v>11.7</v>
      </c>
      <c r="BU119" s="141">
        <v>10.8</v>
      </c>
      <c r="BV119" s="141">
        <v>11</v>
      </c>
      <c r="BW119" s="141">
        <v>11</v>
      </c>
      <c r="BX119" s="134">
        <f t="shared" si="41"/>
        <v>11.733333333333333</v>
      </c>
      <c r="BY119" s="141">
        <v>11.7</v>
      </c>
      <c r="BZ119" s="141">
        <v>11.4</v>
      </c>
      <c r="CA119" s="141">
        <v>11.5</v>
      </c>
      <c r="CB119" s="141">
        <v>11.3</v>
      </c>
      <c r="CC119" s="141">
        <v>11.6</v>
      </c>
      <c r="CD119" s="141">
        <v>10.9</v>
      </c>
      <c r="CE119" s="74">
        <v>11.3</v>
      </c>
      <c r="CF119" s="74">
        <v>11.3</v>
      </c>
      <c r="CG119" s="74">
        <v>10.9</v>
      </c>
      <c r="CH119" s="10">
        <v>10.7</v>
      </c>
      <c r="CI119" s="10">
        <v>10.4</v>
      </c>
      <c r="CJ119" s="10">
        <v>10.4</v>
      </c>
      <c r="CK119" s="134">
        <f t="shared" si="37"/>
        <v>10.9375</v>
      </c>
      <c r="CL119" s="141">
        <v>1.98</v>
      </c>
      <c r="CM119" s="141">
        <v>1.92</v>
      </c>
      <c r="CN119" s="141">
        <v>1.72</v>
      </c>
      <c r="CO119" s="141">
        <v>1.52</v>
      </c>
      <c r="CP119" s="141">
        <v>1.55</v>
      </c>
      <c r="CQ119" s="141">
        <v>1.55</v>
      </c>
      <c r="CR119" s="134">
        <f t="shared" si="44"/>
        <v>1.706666666666667</v>
      </c>
      <c r="CS119" s="141">
        <v>1.65</v>
      </c>
      <c r="CT119" s="141">
        <v>1.61</v>
      </c>
      <c r="CU119" s="141">
        <v>1.61</v>
      </c>
      <c r="CV119" s="141">
        <v>1.59</v>
      </c>
      <c r="CW119" s="141">
        <v>1.63</v>
      </c>
      <c r="CX119" s="141">
        <v>1.52</v>
      </c>
      <c r="CY119" s="74">
        <v>1.57</v>
      </c>
      <c r="CZ119" s="74">
        <v>1.55</v>
      </c>
      <c r="DA119" s="74">
        <v>1.55</v>
      </c>
      <c r="DB119" s="10">
        <v>1.47</v>
      </c>
      <c r="DC119" s="10">
        <v>1.41</v>
      </c>
      <c r="DD119" s="10">
        <v>1.41</v>
      </c>
      <c r="DE119" s="134">
        <f t="shared" si="39"/>
        <v>1.5137499999999999</v>
      </c>
      <c r="DF119" s="140">
        <v>70.757121951219517</v>
      </c>
      <c r="DG119" s="143">
        <v>82.685365853658496</v>
      </c>
      <c r="DH119" s="140">
        <v>14.2</v>
      </c>
      <c r="DI119" s="144">
        <v>2.1</v>
      </c>
      <c r="DJ119" s="74">
        <v>12.2</v>
      </c>
      <c r="DK119" s="74">
        <v>12.7</v>
      </c>
      <c r="DL119" s="74">
        <v>11.8</v>
      </c>
      <c r="DM119" s="74">
        <v>11.9</v>
      </c>
      <c r="DN119" s="74">
        <v>12.1</v>
      </c>
      <c r="DO119" s="74">
        <v>12.2</v>
      </c>
      <c r="DP119" s="134">
        <f t="shared" si="43"/>
        <v>12.15</v>
      </c>
      <c r="DQ119" s="141">
        <v>8</v>
      </c>
      <c r="DR119" s="141">
        <v>8.1</v>
      </c>
      <c r="DS119" s="141">
        <v>7.4</v>
      </c>
      <c r="DT119" s="141">
        <v>7.3</v>
      </c>
      <c r="DU119" s="141">
        <v>7.4</v>
      </c>
      <c r="DV119" s="141">
        <v>7.4</v>
      </c>
      <c r="DW119" s="74">
        <v>7.3</v>
      </c>
      <c r="DX119" s="74">
        <v>7</v>
      </c>
      <c r="DY119" s="74">
        <v>6.9</v>
      </c>
      <c r="DZ119" s="10">
        <v>7</v>
      </c>
      <c r="EA119" s="10">
        <v>6.8</v>
      </c>
      <c r="EB119" s="10">
        <v>7.1</v>
      </c>
      <c r="EC119" s="134">
        <f t="shared" si="40"/>
        <v>7.1124999999999998</v>
      </c>
    </row>
    <row r="120" spans="1:133" x14ac:dyDescent="0.25">
      <c r="A120" s="74" t="s">
        <v>114</v>
      </c>
      <c r="B120" s="12">
        <v>30.3</v>
      </c>
      <c r="C120" s="134"/>
      <c r="D120" s="135"/>
      <c r="E120" s="136"/>
      <c r="F120" s="15">
        <v>622567</v>
      </c>
      <c r="G120" s="22">
        <f t="shared" si="36"/>
        <v>0.62256699999999998</v>
      </c>
      <c r="H120" s="137">
        <v>701</v>
      </c>
      <c r="I120" s="138">
        <f t="shared" si="24"/>
        <v>0.70099999999999996</v>
      </c>
      <c r="J120" s="138">
        <v>838</v>
      </c>
      <c r="K120" s="138">
        <f t="shared" si="25"/>
        <v>0.83799999999999997</v>
      </c>
      <c r="L120" s="74">
        <v>-0.93712528916303905</v>
      </c>
      <c r="M120" s="74">
        <v>-0.93013007457361596</v>
      </c>
      <c r="N120" s="74">
        <v>-0.89289954480201905</v>
      </c>
      <c r="O120" s="74">
        <v>-0.52284528192354496</v>
      </c>
      <c r="P120" s="74">
        <v>0.25333102475644498</v>
      </c>
      <c r="Q120" s="74">
        <v>1.2928615895463</v>
      </c>
      <c r="R120" s="74">
        <v>2.4161947655563298</v>
      </c>
      <c r="S120" s="74">
        <v>3.3765306213214199</v>
      </c>
      <c r="T120" s="74">
        <v>4.0385138560539504</v>
      </c>
      <c r="U120" s="74">
        <v>4.3215823065170103</v>
      </c>
      <c r="V120" s="74">
        <v>4.3290532075980499</v>
      </c>
      <c r="W120" s="74">
        <v>4.2963227932417496</v>
      </c>
      <c r="X120" s="74">
        <v>4.2511239782968904</v>
      </c>
      <c r="Y120" s="74">
        <v>4.0384651685300703</v>
      </c>
      <c r="Z120" s="74">
        <v>3.6575241566607901</v>
      </c>
      <c r="AA120" s="74">
        <v>3.1824115094329501</v>
      </c>
      <c r="AB120" s="74">
        <v>2.67397884153434</v>
      </c>
      <c r="AC120" s="74">
        <v>2.2254870469208501</v>
      </c>
      <c r="AD120" s="74">
        <v>1.8987513963464</v>
      </c>
      <c r="AE120" s="74">
        <v>1.7358292960411801</v>
      </c>
      <c r="AF120" s="74">
        <v>1.6896492030670001</v>
      </c>
      <c r="AG120" s="74">
        <v>1.6852667762226201</v>
      </c>
      <c r="AH120" s="74">
        <v>1.66413143598269</v>
      </c>
      <c r="AI120" s="74">
        <v>1.6318767219871999</v>
      </c>
      <c r="AJ120" s="74">
        <v>1.5725374922338999</v>
      </c>
      <c r="AK120" s="139">
        <f t="shared" si="26"/>
        <v>2.1179369198954365</v>
      </c>
      <c r="AL120" s="56" t="s">
        <v>114</v>
      </c>
      <c r="AM120" s="11">
        <v>1.5067555911152699</v>
      </c>
      <c r="AN120" s="74">
        <v>1.41912548093385</v>
      </c>
      <c r="AO120" s="74">
        <v>1.37608011156258</v>
      </c>
      <c r="AP120" s="74">
        <v>1.46639926618701</v>
      </c>
      <c r="AQ120" s="74">
        <v>1.72255546770711</v>
      </c>
      <c r="AR120" s="74">
        <v>2.07347307604658</v>
      </c>
      <c r="AS120" s="74">
        <v>2.45994025654799</v>
      </c>
      <c r="AT120" s="74">
        <v>2.7540912785715501</v>
      </c>
      <c r="AU120" s="74">
        <v>2.8624945141481399</v>
      </c>
      <c r="AV120" s="74">
        <v>2.7381720298080601</v>
      </c>
      <c r="AW120" s="74">
        <v>2.4633834909404402</v>
      </c>
      <c r="AX120" s="74">
        <v>2.15605666620805</v>
      </c>
      <c r="AY120" s="74">
        <v>2.0066860437415799</v>
      </c>
      <c r="AZ120" s="74">
        <v>1.8285864435941599</v>
      </c>
      <c r="BA120" s="74">
        <v>1.7205063264251499</v>
      </c>
      <c r="BB120" s="10">
        <v>2.04441261823224</v>
      </c>
      <c r="BC120" s="10">
        <v>1.8506697050891501</v>
      </c>
      <c r="BD120" s="10">
        <v>1.68461319637167</v>
      </c>
      <c r="BE120" s="139">
        <f t="shared" si="27"/>
        <v>2.0368968218891359</v>
      </c>
      <c r="BF120" s="140">
        <v>97.891000000000005</v>
      </c>
      <c r="BG120" s="141">
        <v>100</v>
      </c>
      <c r="BH120" s="142">
        <v>100</v>
      </c>
      <c r="BI120" s="140">
        <v>29.7002983093262</v>
      </c>
      <c r="BJ120" s="141">
        <v>22.834314346313501</v>
      </c>
      <c r="BK120" s="143">
        <v>13.26</v>
      </c>
      <c r="BL120" s="140">
        <v>62.827491760253899</v>
      </c>
      <c r="BM120" s="141">
        <v>69.799514770507798</v>
      </c>
      <c r="BN120" s="217">
        <v>76.937903872193701</v>
      </c>
      <c r="BO120" s="140">
        <v>7.4722113609314</v>
      </c>
      <c r="BP120" s="141">
        <v>7.3661689758300799</v>
      </c>
      <c r="BQ120" s="143">
        <v>9.7984634585514492</v>
      </c>
      <c r="BR120" s="141">
        <v>10.993</v>
      </c>
      <c r="BS120" s="141">
        <v>10.242000000000001</v>
      </c>
      <c r="BT120" s="141">
        <v>9.6809999999999992</v>
      </c>
      <c r="BU120" s="141">
        <v>9.2750000000000004</v>
      </c>
      <c r="BV120" s="141">
        <v>9.0359999999999996</v>
      </c>
      <c r="BW120" s="141">
        <v>9.0519999999999996</v>
      </c>
      <c r="BX120" s="134">
        <f t="shared" si="41"/>
        <v>9.7131666666666661</v>
      </c>
      <c r="BY120" s="141">
        <v>8.141</v>
      </c>
      <c r="BZ120" s="141">
        <v>8.4719999999999995</v>
      </c>
      <c r="CA120" s="141">
        <v>8.8260000000000005</v>
      </c>
      <c r="CB120" s="141">
        <v>9.1709999999999994</v>
      </c>
      <c r="CC120" s="141">
        <v>9.4809999999999999</v>
      </c>
      <c r="CD120" s="141">
        <v>9.7469999999999999</v>
      </c>
      <c r="CE120" s="74">
        <v>10.913</v>
      </c>
      <c r="CF120" s="74">
        <v>11.256</v>
      </c>
      <c r="CG120" s="74">
        <v>11.513999999999999</v>
      </c>
      <c r="CH120" s="10">
        <v>11.992000000000001</v>
      </c>
      <c r="CI120" s="10">
        <v>12.146000000000001</v>
      </c>
      <c r="CJ120" s="10">
        <v>12.212999999999999</v>
      </c>
      <c r="CK120" s="134">
        <f t="shared" si="37"/>
        <v>11.15775</v>
      </c>
      <c r="CL120" s="141">
        <v>2.1659999999999999</v>
      </c>
      <c r="CM120" s="141">
        <v>1.98</v>
      </c>
      <c r="CN120" s="141">
        <v>1.821</v>
      </c>
      <c r="CO120" s="141">
        <v>1.6830000000000001</v>
      </c>
      <c r="CP120" s="141">
        <v>1.5680000000000001</v>
      </c>
      <c r="CQ120" s="141">
        <v>1.484</v>
      </c>
      <c r="CR120" s="134">
        <f t="shared" si="44"/>
        <v>1.7836666666666667</v>
      </c>
      <c r="CS120" s="141">
        <v>0.874</v>
      </c>
      <c r="CT120" s="141">
        <v>0.90600000000000003</v>
      </c>
      <c r="CU120" s="141">
        <v>0.93899999999999995</v>
      </c>
      <c r="CV120" s="141">
        <v>0.97299999999999998</v>
      </c>
      <c r="CW120" s="141">
        <v>1.0029999999999999</v>
      </c>
      <c r="CX120" s="141">
        <v>1.0309999999999999</v>
      </c>
      <c r="CY120" s="74">
        <v>1.1599999999999999</v>
      </c>
      <c r="CZ120" s="74">
        <v>1.204</v>
      </c>
      <c r="DA120" s="74">
        <v>1.2430000000000001</v>
      </c>
      <c r="DB120" s="10">
        <v>1.28</v>
      </c>
      <c r="DC120" s="10">
        <v>1.3109999999999999</v>
      </c>
      <c r="DD120" s="10">
        <v>1.3380000000000001</v>
      </c>
      <c r="DE120" s="134">
        <f t="shared" si="39"/>
        <v>1.19625</v>
      </c>
      <c r="DF120" s="140">
        <v>70.831390243902447</v>
      </c>
      <c r="DG120" s="143">
        <v>83.991</v>
      </c>
      <c r="DH120" s="140"/>
      <c r="DI120" s="144"/>
      <c r="DJ120" s="74">
        <v>6.5579999999999998</v>
      </c>
      <c r="DK120" s="74">
        <v>6.5289999999999999</v>
      </c>
      <c r="DL120" s="74">
        <v>6.5439999999999996</v>
      </c>
      <c r="DM120" s="74">
        <v>6.5890000000000004</v>
      </c>
      <c r="DN120" s="74">
        <v>6.6529999999999996</v>
      </c>
      <c r="DO120" s="74">
        <v>6.7309999999999999</v>
      </c>
      <c r="DP120" s="134">
        <f t="shared" si="43"/>
        <v>6.6006666666666662</v>
      </c>
      <c r="DQ120" s="141">
        <v>4.7880000000000003</v>
      </c>
      <c r="DR120" s="141">
        <v>4.7679999999999998</v>
      </c>
      <c r="DS120" s="141">
        <v>4.7560000000000002</v>
      </c>
      <c r="DT120" s="141">
        <v>4.7519999999999998</v>
      </c>
      <c r="DU120" s="141">
        <v>4.7560000000000002</v>
      </c>
      <c r="DV120" s="141">
        <v>4.7649999999999997</v>
      </c>
      <c r="DW120" s="74">
        <v>4.774</v>
      </c>
      <c r="DX120" s="74">
        <v>4.7869999999999999</v>
      </c>
      <c r="DY120" s="74">
        <v>4.8010000000000002</v>
      </c>
      <c r="DZ120" s="10">
        <v>3.7530000000000001</v>
      </c>
      <c r="EA120" s="10">
        <v>3.806</v>
      </c>
      <c r="EB120" s="10">
        <v>3.8660000000000001</v>
      </c>
      <c r="EC120" s="134">
        <f t="shared" si="40"/>
        <v>4.4135000000000009</v>
      </c>
    </row>
    <row r="121" spans="1:133" x14ac:dyDescent="0.25">
      <c r="A121" s="74" t="s">
        <v>116</v>
      </c>
      <c r="B121" s="12">
        <v>581800</v>
      </c>
      <c r="C121" s="134">
        <v>6.02</v>
      </c>
      <c r="D121" s="135">
        <v>1.07</v>
      </c>
      <c r="E121" s="136">
        <v>7.9</v>
      </c>
      <c r="F121" s="15">
        <v>25570895</v>
      </c>
      <c r="G121" s="22">
        <f t="shared" si="36"/>
        <v>25.570895</v>
      </c>
      <c r="H121" s="137">
        <v>31500</v>
      </c>
      <c r="I121" s="138">
        <f t="shared" si="24"/>
        <v>31.5</v>
      </c>
      <c r="J121" s="138">
        <v>54048</v>
      </c>
      <c r="K121" s="138">
        <f t="shared" si="25"/>
        <v>54.048000000000002</v>
      </c>
      <c r="L121" s="74">
        <v>2.88565276806681</v>
      </c>
      <c r="M121" s="74">
        <v>2.9124554810565702</v>
      </c>
      <c r="N121" s="74">
        <v>2.9304556115073801</v>
      </c>
      <c r="O121" s="74">
        <v>2.9119339854867299</v>
      </c>
      <c r="P121" s="74">
        <v>2.8500229619211699</v>
      </c>
      <c r="Q121" s="74">
        <v>2.7653488854178399</v>
      </c>
      <c r="R121" s="74">
        <v>2.6733443849472902</v>
      </c>
      <c r="S121" s="74">
        <v>2.6061303934600799</v>
      </c>
      <c r="T121" s="74">
        <v>2.5869829382412401</v>
      </c>
      <c r="U121" s="74">
        <v>2.6283323405508501</v>
      </c>
      <c r="V121" s="74">
        <v>2.7091256929577598</v>
      </c>
      <c r="W121" s="74">
        <v>2.7983872987816198</v>
      </c>
      <c r="X121" s="74">
        <v>2.8725330628396799</v>
      </c>
      <c r="Y121" s="74">
        <v>2.93162513186163</v>
      </c>
      <c r="Z121" s="74">
        <v>2.96889507089967</v>
      </c>
      <c r="AA121" s="74">
        <v>2.9911162667687199</v>
      </c>
      <c r="AB121" s="74">
        <v>3.0072583797522698</v>
      </c>
      <c r="AC121" s="74">
        <v>3.0267146789358002</v>
      </c>
      <c r="AD121" s="74">
        <v>3.05121321560532</v>
      </c>
      <c r="AE121" s="74">
        <v>3.0830653084205899</v>
      </c>
      <c r="AF121" s="74">
        <v>3.1164203815943901</v>
      </c>
      <c r="AG121" s="74">
        <v>3.1472675810240101</v>
      </c>
      <c r="AH121" s="74">
        <v>3.1662564140528602</v>
      </c>
      <c r="AI121" s="74">
        <v>3.1665706775697</v>
      </c>
      <c r="AJ121" s="74">
        <v>3.1451767249607698</v>
      </c>
      <c r="AK121" s="139">
        <f t="shared" si="26"/>
        <v>2.91729142546723</v>
      </c>
      <c r="AL121" s="56" t="s">
        <v>116</v>
      </c>
      <c r="AM121" s="11">
        <v>3.1091241588305798</v>
      </c>
      <c r="AN121" s="74">
        <v>3.0705797378142798</v>
      </c>
      <c r="AO121" s="74">
        <v>3.0347172624247198</v>
      </c>
      <c r="AP121" s="74">
        <v>2.9974372240263101</v>
      </c>
      <c r="AQ121" s="74">
        <v>2.9600110015847201</v>
      </c>
      <c r="AR121" s="74">
        <v>2.9237701068178801</v>
      </c>
      <c r="AS121" s="74">
        <v>2.8869581977304799</v>
      </c>
      <c r="AT121" s="74">
        <v>2.8532703679445701</v>
      </c>
      <c r="AU121" s="74">
        <v>2.8286516957362098</v>
      </c>
      <c r="AV121" s="74">
        <v>2.8150057480275299</v>
      </c>
      <c r="AW121" s="74">
        <v>2.80876581969178</v>
      </c>
      <c r="AX121" s="74">
        <v>2.8038483332683901</v>
      </c>
      <c r="AY121" s="74">
        <v>2.79671093972952</v>
      </c>
      <c r="AZ121" s="74">
        <v>2.7903669618065101</v>
      </c>
      <c r="BA121" s="74">
        <v>2.7838697365537</v>
      </c>
      <c r="BB121" s="10">
        <v>2.6945779458470902</v>
      </c>
      <c r="BC121" s="10">
        <v>2.6888707116748001</v>
      </c>
      <c r="BD121" s="10">
        <v>2.6805846464608201</v>
      </c>
      <c r="BE121" s="139">
        <f t="shared" si="27"/>
        <v>2.8481174374787828</v>
      </c>
      <c r="BF121" s="140">
        <v>16.334</v>
      </c>
      <c r="BG121" s="141">
        <v>27.120999999999999</v>
      </c>
      <c r="BH121" s="142">
        <v>36.520000000000003</v>
      </c>
      <c r="BI121" s="140">
        <v>45.996089935302699</v>
      </c>
      <c r="BJ121" s="141">
        <v>45.498996734619098</v>
      </c>
      <c r="BK121" s="143">
        <v>40.97</v>
      </c>
      <c r="BL121" s="140">
        <v>50.367786407470703</v>
      </c>
      <c r="BM121" s="141">
        <v>51.529422760009801</v>
      </c>
      <c r="BN121" s="217">
        <v>56.100867803023696</v>
      </c>
      <c r="BO121" s="140">
        <v>3.6361250877380402</v>
      </c>
      <c r="BP121" s="141">
        <v>2.9715821743011501</v>
      </c>
      <c r="BQ121" s="143">
        <v>2.9294985568553602</v>
      </c>
      <c r="BR121" s="141">
        <v>48.384999999999998</v>
      </c>
      <c r="BS121" s="141">
        <v>48.485999999999997</v>
      </c>
      <c r="BT121" s="141">
        <v>48.567</v>
      </c>
      <c r="BU121" s="141">
        <v>48.6</v>
      </c>
      <c r="BV121" s="141">
        <v>48.555</v>
      </c>
      <c r="BW121" s="141">
        <v>48.369</v>
      </c>
      <c r="BX121" s="134">
        <f t="shared" si="41"/>
        <v>48.493666666666662</v>
      </c>
      <c r="BY121" s="141">
        <v>37.057000000000002</v>
      </c>
      <c r="BZ121" s="141">
        <v>36.576000000000001</v>
      </c>
      <c r="CA121" s="141">
        <v>36.152999999999999</v>
      </c>
      <c r="CB121" s="141">
        <v>35.783000000000001</v>
      </c>
      <c r="CC121" s="141">
        <v>35.46</v>
      </c>
      <c r="CD121" s="141">
        <v>35.174999999999997</v>
      </c>
      <c r="CE121" s="74">
        <v>34.920999999999999</v>
      </c>
      <c r="CF121" s="74">
        <v>34.686</v>
      </c>
      <c r="CG121" s="74">
        <v>34.456000000000003</v>
      </c>
      <c r="CH121" s="10">
        <v>33.4</v>
      </c>
      <c r="CI121" s="10">
        <v>33.145000000000003</v>
      </c>
      <c r="CJ121" s="10">
        <v>32.9</v>
      </c>
      <c r="CK121" s="134">
        <f t="shared" si="37"/>
        <v>34.267874999999997</v>
      </c>
      <c r="CL121" s="141">
        <v>7.3250000000000002</v>
      </c>
      <c r="CM121" s="141">
        <v>7.3250000000000002</v>
      </c>
      <c r="CN121" s="141">
        <v>7.3179999999999996</v>
      </c>
      <c r="CO121" s="141">
        <v>7.3</v>
      </c>
      <c r="CP121" s="141">
        <v>7.2690000000000001</v>
      </c>
      <c r="CQ121" s="141">
        <v>7.2160000000000002</v>
      </c>
      <c r="CR121" s="134">
        <f t="shared" si="44"/>
        <v>7.2921666666666667</v>
      </c>
      <c r="CS121" s="141">
        <v>4.952</v>
      </c>
      <c r="CT121" s="141">
        <v>4.87</v>
      </c>
      <c r="CU121" s="141">
        <v>4.7939999999999996</v>
      </c>
      <c r="CV121" s="141">
        <v>4.7220000000000004</v>
      </c>
      <c r="CW121" s="141">
        <v>4.6539999999999999</v>
      </c>
      <c r="CX121" s="141">
        <v>4.59</v>
      </c>
      <c r="CY121" s="74">
        <v>4.5279999999999996</v>
      </c>
      <c r="CZ121" s="74">
        <v>4.468</v>
      </c>
      <c r="DA121" s="74">
        <v>4.4089999999999998</v>
      </c>
      <c r="DB121" s="10">
        <v>4.2409999999999997</v>
      </c>
      <c r="DC121" s="10">
        <v>4.1840000000000002</v>
      </c>
      <c r="DD121" s="10">
        <v>4.1289999999999996</v>
      </c>
      <c r="DE121" s="134">
        <f t="shared" si="39"/>
        <v>4.4003749999999995</v>
      </c>
      <c r="DF121" s="140">
        <v>47.111439024390251</v>
      </c>
      <c r="DG121" s="143">
        <v>66.311999999999998</v>
      </c>
      <c r="DH121" s="140">
        <v>98.2</v>
      </c>
      <c r="DI121" s="144">
        <v>32.700000000000003</v>
      </c>
      <c r="DJ121" s="74">
        <v>20.69</v>
      </c>
      <c r="DK121" s="74">
        <v>20.315000000000001</v>
      </c>
      <c r="DL121" s="74">
        <v>19.949000000000002</v>
      </c>
      <c r="DM121" s="74">
        <v>19.591000000000001</v>
      </c>
      <c r="DN121" s="74">
        <v>19.238</v>
      </c>
      <c r="DO121" s="74">
        <v>18.879000000000001</v>
      </c>
      <c r="DP121" s="134">
        <f t="shared" si="43"/>
        <v>19.777000000000005</v>
      </c>
      <c r="DQ121" s="141">
        <v>8.2449999999999992</v>
      </c>
      <c r="DR121" s="141">
        <v>8.0190000000000001</v>
      </c>
      <c r="DS121" s="141">
        <v>7.8049999999999997</v>
      </c>
      <c r="DT121" s="141">
        <v>7.5990000000000002</v>
      </c>
      <c r="DU121" s="141">
        <v>7.3979999999999997</v>
      </c>
      <c r="DV121" s="141">
        <v>7.202</v>
      </c>
      <c r="DW121" s="74">
        <v>7.0129999999999999</v>
      </c>
      <c r="DX121" s="74">
        <v>6.8380000000000001</v>
      </c>
      <c r="DY121" s="74">
        <v>6.6740000000000004</v>
      </c>
      <c r="DZ121" s="10">
        <v>6.4749999999999996</v>
      </c>
      <c r="EA121" s="10">
        <v>6.3280000000000003</v>
      </c>
      <c r="EB121" s="10">
        <v>6.19</v>
      </c>
      <c r="EC121" s="134">
        <f t="shared" si="40"/>
        <v>6.7647500000000003</v>
      </c>
    </row>
    <row r="122" spans="1:133" x14ac:dyDescent="0.25">
      <c r="A122" s="74" t="s">
        <v>117</v>
      </c>
      <c r="B122" s="12">
        <v>94280</v>
      </c>
      <c r="C122" s="134">
        <v>40.31</v>
      </c>
      <c r="D122" s="135">
        <v>1.48</v>
      </c>
      <c r="E122" s="136">
        <v>5.2</v>
      </c>
      <c r="F122" s="15">
        <v>18622104</v>
      </c>
      <c r="G122" s="22">
        <f t="shared" si="36"/>
        <v>18.622104</v>
      </c>
      <c r="H122" s="137">
        <v>23277</v>
      </c>
      <c r="I122" s="138">
        <f t="shared" si="24"/>
        <v>23.277000000000001</v>
      </c>
      <c r="J122" s="138">
        <v>38143</v>
      </c>
      <c r="K122" s="138">
        <f t="shared" si="25"/>
        <v>38.143000000000001</v>
      </c>
      <c r="L122" s="74">
        <v>3.2529424927814898</v>
      </c>
      <c r="M122" s="74">
        <v>3.3264116187391699</v>
      </c>
      <c r="N122" s="74">
        <v>3.39850947509338</v>
      </c>
      <c r="O122" s="74">
        <v>3.3642734263362102</v>
      </c>
      <c r="P122" s="74">
        <v>3.2033644446179199</v>
      </c>
      <c r="Q122" s="74">
        <v>2.9926974030636</v>
      </c>
      <c r="R122" s="74">
        <v>2.6441410571701902</v>
      </c>
      <c r="S122" s="74">
        <v>2.3968504267894102</v>
      </c>
      <c r="T122" s="74">
        <v>2.5868132258599901</v>
      </c>
      <c r="U122" s="74">
        <v>3.3182904392241901</v>
      </c>
      <c r="V122" s="74">
        <v>4.3070057043190904</v>
      </c>
      <c r="W122" s="74">
        <v>5.4031828725636499</v>
      </c>
      <c r="X122" s="74">
        <v>6.0988919505976904</v>
      </c>
      <c r="Y122" s="74">
        <v>6.0135728111331996</v>
      </c>
      <c r="Z122" s="74">
        <v>5.0712265710780899</v>
      </c>
      <c r="AA122" s="74">
        <v>3.6839421670288699</v>
      </c>
      <c r="AB122" s="74">
        <v>2.2026428684370001</v>
      </c>
      <c r="AC122" s="74">
        <v>1.0497727547173901</v>
      </c>
      <c r="AD122" s="74">
        <v>0.42127725555960499</v>
      </c>
      <c r="AE122" s="74">
        <v>0.52006053189506896</v>
      </c>
      <c r="AF122" s="74">
        <v>1.1337336048521101</v>
      </c>
      <c r="AG122" s="74">
        <v>1.88151322873254</v>
      </c>
      <c r="AH122" s="74">
        <v>2.4414988397455999</v>
      </c>
      <c r="AI122" s="74">
        <v>2.80453222082896</v>
      </c>
      <c r="AJ122" s="74">
        <v>2.8789224151161701</v>
      </c>
      <c r="AK122" s="139">
        <f t="shared" si="26"/>
        <v>3.0558427922512239</v>
      </c>
      <c r="AL122" s="56" t="s">
        <v>117</v>
      </c>
      <c r="AM122" s="11">
        <v>2.7653431612869701</v>
      </c>
      <c r="AN122" s="74">
        <v>2.6296956066296202</v>
      </c>
      <c r="AO122" s="74">
        <v>2.57859486062191</v>
      </c>
      <c r="AP122" s="74">
        <v>2.5820124708323902</v>
      </c>
      <c r="AQ122" s="74">
        <v>2.6634456050356201</v>
      </c>
      <c r="AR122" s="74">
        <v>2.7903063412370499</v>
      </c>
      <c r="AS122" s="74">
        <v>2.9186647793258498</v>
      </c>
      <c r="AT122" s="74">
        <v>3.0069146348386901</v>
      </c>
      <c r="AU122" s="74">
        <v>3.0481286528057301</v>
      </c>
      <c r="AV122" s="74">
        <v>3.0312845826184498</v>
      </c>
      <c r="AW122" s="74">
        <v>2.9769023105605599</v>
      </c>
      <c r="AX122" s="74">
        <v>2.9133609982162798</v>
      </c>
      <c r="AY122" s="74">
        <v>3.06305957030848</v>
      </c>
      <c r="AZ122" s="74">
        <v>3.0713067571799701</v>
      </c>
      <c r="BA122" s="74">
        <v>3.0722877277488898</v>
      </c>
      <c r="BB122" s="10">
        <v>2.9143712395279802</v>
      </c>
      <c r="BC122" s="10">
        <v>2.90481860513923</v>
      </c>
      <c r="BD122" s="10">
        <v>2.89029019490127</v>
      </c>
      <c r="BE122" s="139">
        <f t="shared" si="27"/>
        <v>2.8856144080898805</v>
      </c>
      <c r="BF122" s="140">
        <v>7.6520000000000001</v>
      </c>
      <c r="BG122" s="141">
        <v>14.61</v>
      </c>
      <c r="BH122" s="142">
        <v>16.71</v>
      </c>
      <c r="BI122" s="140">
        <v>46.896518707275398</v>
      </c>
      <c r="BJ122" s="141">
        <v>45.813812255859403</v>
      </c>
      <c r="BK122" s="143">
        <v>43.99</v>
      </c>
      <c r="BL122" s="140">
        <v>50.574184417724602</v>
      </c>
      <c r="BM122" s="141">
        <v>51.134063720703097</v>
      </c>
      <c r="BN122" s="217">
        <v>53.031558625169303</v>
      </c>
      <c r="BO122" s="140">
        <v>2.5292987823486301</v>
      </c>
      <c r="BP122" s="141">
        <v>3.05212306976318</v>
      </c>
      <c r="BQ122" s="143">
        <v>2.9791853809859501</v>
      </c>
      <c r="BR122" s="141">
        <v>52.427999999999997</v>
      </c>
      <c r="BS122" s="141">
        <v>52.831000000000003</v>
      </c>
      <c r="BT122" s="141">
        <v>53.25</v>
      </c>
      <c r="BU122" s="141">
        <v>53.671999999999997</v>
      </c>
      <c r="BV122" s="141">
        <v>54.076000000000001</v>
      </c>
      <c r="BW122" s="141">
        <v>54.432000000000002</v>
      </c>
      <c r="BX122" s="134">
        <f t="shared" si="41"/>
        <v>53.448166666666673</v>
      </c>
      <c r="BY122" s="141">
        <v>42.155000000000001</v>
      </c>
      <c r="BZ122" s="141">
        <v>41.850999999999999</v>
      </c>
      <c r="CA122" s="141">
        <v>41.540999999999997</v>
      </c>
      <c r="CB122" s="141">
        <v>41.213000000000001</v>
      </c>
      <c r="CC122" s="141">
        <v>40.865000000000002</v>
      </c>
      <c r="CD122" s="141">
        <v>40.499000000000002</v>
      </c>
      <c r="CE122" s="74">
        <v>39.978999999999999</v>
      </c>
      <c r="CF122" s="74">
        <v>39.459000000000003</v>
      </c>
      <c r="CG122" s="74">
        <v>38.979999999999997</v>
      </c>
      <c r="CH122" s="10">
        <v>37.052999999999997</v>
      </c>
      <c r="CI122" s="10">
        <v>36.704000000000001</v>
      </c>
      <c r="CJ122" s="10">
        <v>36.399000000000001</v>
      </c>
      <c r="CK122" s="134">
        <f t="shared" si="37"/>
        <v>38.742249999999999</v>
      </c>
      <c r="CL122" s="141">
        <v>7.3040000000000003</v>
      </c>
      <c r="CM122" s="141">
        <v>7.3460000000000001</v>
      </c>
      <c r="CN122" s="141">
        <v>7.3890000000000002</v>
      </c>
      <c r="CO122" s="141">
        <v>7.4329999999999998</v>
      </c>
      <c r="CP122" s="141">
        <v>7.4770000000000003</v>
      </c>
      <c r="CQ122" s="141">
        <v>7.5179999999999998</v>
      </c>
      <c r="CR122" s="134">
        <f t="shared" si="44"/>
        <v>7.4111666666666665</v>
      </c>
      <c r="CS122" s="141">
        <v>5.899</v>
      </c>
      <c r="CT122" s="141">
        <v>5.843</v>
      </c>
      <c r="CU122" s="141">
        <v>5.7809999999999997</v>
      </c>
      <c r="CV122" s="141">
        <v>5.7119999999999997</v>
      </c>
      <c r="CW122" s="141">
        <v>5.6360000000000001</v>
      </c>
      <c r="CX122" s="141">
        <v>5.5540000000000003</v>
      </c>
      <c r="CY122" s="74">
        <v>5.3179999999999996</v>
      </c>
      <c r="CZ122" s="74">
        <v>5.22</v>
      </c>
      <c r="DA122" s="74">
        <v>5.1289999999999996</v>
      </c>
      <c r="DB122" s="10">
        <v>4.6459999999999999</v>
      </c>
      <c r="DC122" s="10">
        <v>4.5709999999999997</v>
      </c>
      <c r="DD122" s="10">
        <v>4.5049999999999999</v>
      </c>
      <c r="DE122" s="134">
        <f t="shared" si="39"/>
        <v>5.0723750000000001</v>
      </c>
      <c r="DF122" s="140">
        <v>42.61382926829269</v>
      </c>
      <c r="DG122" s="143">
        <v>63.670999999999999</v>
      </c>
      <c r="DH122" s="140">
        <v>179</v>
      </c>
      <c r="DI122" s="144">
        <v>38.5</v>
      </c>
      <c r="DJ122" s="74">
        <v>24.059000000000001</v>
      </c>
      <c r="DK122" s="74">
        <v>23.754999999999999</v>
      </c>
      <c r="DL122" s="74">
        <v>23.478999999999999</v>
      </c>
      <c r="DM122" s="74">
        <v>23.242000000000001</v>
      </c>
      <c r="DN122" s="74">
        <v>23.045999999999999</v>
      </c>
      <c r="DO122" s="74">
        <v>22.881</v>
      </c>
      <c r="DP122" s="134">
        <f t="shared" si="43"/>
        <v>23.410333333333337</v>
      </c>
      <c r="DQ122" s="141">
        <v>14.457000000000001</v>
      </c>
      <c r="DR122" s="141">
        <v>13.858000000000001</v>
      </c>
      <c r="DS122" s="141">
        <v>13.298</v>
      </c>
      <c r="DT122" s="141">
        <v>12.794</v>
      </c>
      <c r="DU122" s="141">
        <v>12.353999999999999</v>
      </c>
      <c r="DV122" s="141">
        <v>11.98</v>
      </c>
      <c r="DW122" s="74">
        <v>8.9689999999999994</v>
      </c>
      <c r="DX122" s="74">
        <v>8.3840000000000003</v>
      </c>
      <c r="DY122" s="74">
        <v>7.8849999999999998</v>
      </c>
      <c r="DZ122" s="10">
        <v>7.4980000000000002</v>
      </c>
      <c r="EA122" s="10">
        <v>7.2759999999999998</v>
      </c>
      <c r="EB122" s="10">
        <v>7.1040000000000001</v>
      </c>
      <c r="EC122" s="134">
        <f t="shared" si="40"/>
        <v>8.9312499999999986</v>
      </c>
    </row>
    <row r="123" spans="1:133" x14ac:dyDescent="0.25">
      <c r="A123" s="74" t="s">
        <v>118</v>
      </c>
      <c r="B123" s="12">
        <v>328550</v>
      </c>
      <c r="C123" s="134">
        <v>2.68</v>
      </c>
      <c r="D123" s="135">
        <v>22.71</v>
      </c>
      <c r="E123" s="136">
        <v>12.3</v>
      </c>
      <c r="F123" s="15">
        <v>31624264</v>
      </c>
      <c r="G123" s="22">
        <f t="shared" si="36"/>
        <v>31.624264</v>
      </c>
      <c r="H123" s="137">
        <v>34950</v>
      </c>
      <c r="I123" s="138">
        <f t="shared" si="24"/>
        <v>34.950000000000003</v>
      </c>
      <c r="J123" s="138">
        <v>40550</v>
      </c>
      <c r="K123" s="138">
        <f t="shared" si="25"/>
        <v>40.549999999999997</v>
      </c>
      <c r="L123" s="74">
        <v>2.3491538198358701</v>
      </c>
      <c r="M123" s="74">
        <v>2.3112742553160501</v>
      </c>
      <c r="N123" s="74">
        <v>2.2915424345790201</v>
      </c>
      <c r="O123" s="74">
        <v>2.3002911162310702</v>
      </c>
      <c r="P123" s="74">
        <v>2.34302337747165</v>
      </c>
      <c r="Q123" s="74">
        <v>2.40924615267659</v>
      </c>
      <c r="R123" s="74">
        <v>2.4728616175850102</v>
      </c>
      <c r="S123" s="74">
        <v>2.5310923308987801</v>
      </c>
      <c r="T123" s="74">
        <v>2.60200429004556</v>
      </c>
      <c r="U123" s="74">
        <v>2.6861388080173501</v>
      </c>
      <c r="V123" s="74">
        <v>2.7718993324848298</v>
      </c>
      <c r="W123" s="74">
        <v>2.86035551044615</v>
      </c>
      <c r="X123" s="74">
        <v>2.9264295967490801</v>
      </c>
      <c r="Y123" s="74">
        <v>2.9409238074328798</v>
      </c>
      <c r="Z123" s="74">
        <v>2.89361396309714</v>
      </c>
      <c r="AA123" s="74">
        <v>2.8067477543206101</v>
      </c>
      <c r="AB123" s="74">
        <v>2.7025029181388498</v>
      </c>
      <c r="AC123" s="74">
        <v>2.6120330863563099</v>
      </c>
      <c r="AD123" s="74">
        <v>2.5513713191240899</v>
      </c>
      <c r="AE123" s="74">
        <v>2.5316404530455698</v>
      </c>
      <c r="AF123" s="74">
        <v>2.53521353797028</v>
      </c>
      <c r="AG123" s="74">
        <v>2.5460676984936499</v>
      </c>
      <c r="AH123" s="74">
        <v>2.5358170848977002</v>
      </c>
      <c r="AI123" s="74">
        <v>2.4874964917038902</v>
      </c>
      <c r="AJ123" s="74">
        <v>2.39117598001098</v>
      </c>
      <c r="AK123" s="139">
        <f t="shared" si="26"/>
        <v>2.5755966694771586</v>
      </c>
      <c r="AL123" s="56" t="s">
        <v>118</v>
      </c>
      <c r="AM123" s="11">
        <v>2.2658105017227599</v>
      </c>
      <c r="AN123" s="74">
        <v>2.1332526177040001</v>
      </c>
      <c r="AO123" s="74">
        <v>2.01933909486347</v>
      </c>
      <c r="AP123" s="74">
        <v>1.934405025614</v>
      </c>
      <c r="AQ123" s="74">
        <v>1.8881388137428701</v>
      </c>
      <c r="AR123" s="74">
        <v>1.8684023261865099</v>
      </c>
      <c r="AS123" s="74">
        <v>1.8540947904543501</v>
      </c>
      <c r="AT123" s="74">
        <v>1.8318638000634</v>
      </c>
      <c r="AU123" s="74">
        <v>1.80553168670334</v>
      </c>
      <c r="AV123" s="74">
        <v>1.7715196738042001</v>
      </c>
      <c r="AW123" s="74">
        <v>1.7319650397747901</v>
      </c>
      <c r="AX123" s="74">
        <v>1.6942096083665401</v>
      </c>
      <c r="AY123" s="74">
        <v>1.5590929632142601</v>
      </c>
      <c r="AZ123" s="74">
        <v>1.5163647689044399</v>
      </c>
      <c r="BA123" s="74">
        <v>1.4709524105332501</v>
      </c>
      <c r="BB123" s="10">
        <v>1.62473952781179</v>
      </c>
      <c r="BC123" s="10">
        <v>1.4993233584291401</v>
      </c>
      <c r="BD123" s="10">
        <v>1.39148356363892</v>
      </c>
      <c r="BE123" s="139">
        <f t="shared" si="27"/>
        <v>1.740863474694663</v>
      </c>
      <c r="BF123" s="140">
        <v>37.652000000000001</v>
      </c>
      <c r="BG123" s="141">
        <v>61.976999999999997</v>
      </c>
      <c r="BH123" s="142">
        <v>75.45</v>
      </c>
      <c r="BI123" s="140">
        <v>42.384033203125</v>
      </c>
      <c r="BJ123" s="141">
        <v>33.316207885742202</v>
      </c>
      <c r="BK123" s="143">
        <v>24.31</v>
      </c>
      <c r="BL123" s="140">
        <v>54.091911315917997</v>
      </c>
      <c r="BM123" s="141">
        <v>62.841312408447301</v>
      </c>
      <c r="BN123" s="217">
        <v>69.393744625961901</v>
      </c>
      <c r="BO123" s="140">
        <v>3.5240552425384499</v>
      </c>
      <c r="BP123" s="141">
        <v>3.8424813747406001</v>
      </c>
      <c r="BQ123" s="143">
        <v>6.2926017819734898</v>
      </c>
      <c r="BR123" s="141">
        <v>32.597000000000001</v>
      </c>
      <c r="BS123" s="141">
        <v>32.036000000000001</v>
      </c>
      <c r="BT123" s="141">
        <v>31.532</v>
      </c>
      <c r="BU123" s="141">
        <v>31.059000000000001</v>
      </c>
      <c r="BV123" s="141">
        <v>30.616</v>
      </c>
      <c r="BW123" s="141">
        <v>30.216000000000001</v>
      </c>
      <c r="BX123" s="134">
        <f t="shared" si="41"/>
        <v>31.34266666666667</v>
      </c>
      <c r="BY123" s="141">
        <v>18.134</v>
      </c>
      <c r="BZ123" s="141">
        <v>17.870999999999999</v>
      </c>
      <c r="CA123" s="141">
        <v>17.71</v>
      </c>
      <c r="CB123" s="141">
        <v>17.631</v>
      </c>
      <c r="CC123" s="141">
        <v>17.609000000000002</v>
      </c>
      <c r="CD123" s="141">
        <v>17.62</v>
      </c>
      <c r="CE123" s="74">
        <v>16.783000000000001</v>
      </c>
      <c r="CF123" s="74">
        <v>16.805</v>
      </c>
      <c r="CG123" s="74">
        <v>16.811</v>
      </c>
      <c r="CH123" s="10">
        <v>17.09</v>
      </c>
      <c r="CI123" s="10">
        <v>17.052</v>
      </c>
      <c r="CJ123" s="10">
        <v>16.997</v>
      </c>
      <c r="CK123" s="134">
        <f t="shared" si="37"/>
        <v>17.095874999999999</v>
      </c>
      <c r="CL123" s="141">
        <v>4.8719999999999999</v>
      </c>
      <c r="CM123" s="141">
        <v>4.7370000000000001</v>
      </c>
      <c r="CN123" s="141">
        <v>4.6029999999999998</v>
      </c>
      <c r="CO123" s="141">
        <v>4.4690000000000003</v>
      </c>
      <c r="CP123" s="141">
        <v>4.3369999999999997</v>
      </c>
      <c r="CQ123" s="141">
        <v>4.2089999999999996</v>
      </c>
      <c r="CR123" s="134">
        <f t="shared" si="44"/>
        <v>4.5378333333333334</v>
      </c>
      <c r="CS123" s="141">
        <v>2.1459999999999999</v>
      </c>
      <c r="CT123" s="141">
        <v>2.093</v>
      </c>
      <c r="CU123" s="141">
        <v>2.052</v>
      </c>
      <c r="CV123" s="141">
        <v>2.0230000000000001</v>
      </c>
      <c r="CW123" s="141">
        <v>2.0019999999999998</v>
      </c>
      <c r="CX123" s="141">
        <v>1.986</v>
      </c>
      <c r="CY123" s="74">
        <v>1.968</v>
      </c>
      <c r="CZ123" s="74">
        <v>1.956</v>
      </c>
      <c r="DA123" s="74">
        <v>1.944</v>
      </c>
      <c r="DB123" s="10">
        <v>2.056</v>
      </c>
      <c r="DC123" s="10">
        <v>2.0369999999999999</v>
      </c>
      <c r="DD123" s="10">
        <v>2.0190000000000001</v>
      </c>
      <c r="DE123" s="134">
        <f t="shared" si="39"/>
        <v>1.9959999999999998</v>
      </c>
      <c r="DF123" s="140">
        <v>66.401878048780489</v>
      </c>
      <c r="DG123" s="143">
        <v>75.451999999999998</v>
      </c>
      <c r="DH123" s="140">
        <v>34.5</v>
      </c>
      <c r="DI123" s="144">
        <v>6.7</v>
      </c>
      <c r="DJ123" s="74">
        <v>7.1440000000000001</v>
      </c>
      <c r="DK123" s="74">
        <v>6.9569999999999999</v>
      </c>
      <c r="DL123" s="74">
        <v>6.7889999999999997</v>
      </c>
      <c r="DM123" s="74">
        <v>6.6349999999999998</v>
      </c>
      <c r="DN123" s="74">
        <v>6.49</v>
      </c>
      <c r="DO123" s="74">
        <v>6.3520000000000003</v>
      </c>
      <c r="DP123" s="134">
        <f t="shared" si="43"/>
        <v>6.7278333333333338</v>
      </c>
      <c r="DQ123" s="141">
        <v>4.508</v>
      </c>
      <c r="DR123" s="141">
        <v>4.5419999999999998</v>
      </c>
      <c r="DS123" s="141">
        <v>4.5730000000000004</v>
      </c>
      <c r="DT123" s="141">
        <v>4.5999999999999996</v>
      </c>
      <c r="DU123" s="141">
        <v>4.6230000000000002</v>
      </c>
      <c r="DV123" s="141">
        <v>4.6449999999999996</v>
      </c>
      <c r="DW123" s="74">
        <v>4.8150000000000004</v>
      </c>
      <c r="DX123" s="74">
        <v>4.8650000000000002</v>
      </c>
      <c r="DY123" s="74">
        <v>4.9210000000000003</v>
      </c>
      <c r="DZ123" s="10">
        <v>4.8650000000000002</v>
      </c>
      <c r="EA123" s="10">
        <v>4.93</v>
      </c>
      <c r="EB123" s="10">
        <v>5.0010000000000003</v>
      </c>
      <c r="EC123" s="134">
        <f t="shared" si="40"/>
        <v>4.8331249999999999</v>
      </c>
    </row>
    <row r="124" spans="1:133" x14ac:dyDescent="0.25">
      <c r="A124" s="74" t="s">
        <v>119</v>
      </c>
      <c r="B124" s="12">
        <v>300</v>
      </c>
      <c r="C124" s="134">
        <v>13</v>
      </c>
      <c r="D124" s="135">
        <v>10</v>
      </c>
      <c r="E124" s="136">
        <v>0.1</v>
      </c>
      <c r="F124" s="15">
        <v>436330</v>
      </c>
      <c r="G124" s="22">
        <f t="shared" si="36"/>
        <v>0.43633</v>
      </c>
      <c r="H124" s="137">
        <v>490</v>
      </c>
      <c r="I124" s="138">
        <f t="shared" si="24"/>
        <v>0.49</v>
      </c>
      <c r="J124" s="138">
        <v>586</v>
      </c>
      <c r="K124" s="138">
        <f t="shared" si="25"/>
        <v>0.58599999999999997</v>
      </c>
      <c r="L124" s="74">
        <v>3.0933658929804699</v>
      </c>
      <c r="M124" s="74">
        <v>2.8585768019214002</v>
      </c>
      <c r="N124" s="74">
        <v>2.6966142497137202</v>
      </c>
      <c r="O124" s="74">
        <v>2.6642810291146599</v>
      </c>
      <c r="P124" s="74">
        <v>2.8017628787268101</v>
      </c>
      <c r="Q124" s="74">
        <v>3.03758367191001</v>
      </c>
      <c r="R124" s="74">
        <v>3.2784387793851701</v>
      </c>
      <c r="S124" s="74">
        <v>3.4479798554720902</v>
      </c>
      <c r="T124" s="74">
        <v>3.5484637509569001</v>
      </c>
      <c r="U124" s="74">
        <v>3.5601126957374198</v>
      </c>
      <c r="V124" s="74">
        <v>3.5069331613094099</v>
      </c>
      <c r="W124" s="74">
        <v>3.44654901672269</v>
      </c>
      <c r="X124" s="74">
        <v>3.3841366190314099</v>
      </c>
      <c r="Y124" s="74">
        <v>3.2832009078928399</v>
      </c>
      <c r="Z124" s="74">
        <v>3.13779174718983</v>
      </c>
      <c r="AA124" s="74">
        <v>2.9686903321579199</v>
      </c>
      <c r="AB124" s="74">
        <v>2.7885284560972599</v>
      </c>
      <c r="AC124" s="74">
        <v>2.6233869847228402</v>
      </c>
      <c r="AD124" s="74">
        <v>2.4912767724104898</v>
      </c>
      <c r="AE124" s="74">
        <v>2.4023045625608002</v>
      </c>
      <c r="AF124" s="74">
        <v>2.3434958684694598</v>
      </c>
      <c r="AG124" s="74">
        <v>2.2978106510797098</v>
      </c>
      <c r="AH124" s="74">
        <v>2.2438545703472199</v>
      </c>
      <c r="AI124" s="74">
        <v>2.1709449604526898</v>
      </c>
      <c r="AJ124" s="74">
        <v>2.0713621809838001</v>
      </c>
      <c r="AK124" s="139">
        <f t="shared" si="26"/>
        <v>2.885897855893881</v>
      </c>
      <c r="AL124" s="56" t="s">
        <v>119</v>
      </c>
      <c r="AM124" s="11">
        <v>1.9582225914017599</v>
      </c>
      <c r="AN124" s="74">
        <v>1.84541263322424</v>
      </c>
      <c r="AO124" s="74">
        <v>1.7546938765720601</v>
      </c>
      <c r="AP124" s="74">
        <v>1.70114054830775</v>
      </c>
      <c r="AQ124" s="74">
        <v>1.69319972223957</v>
      </c>
      <c r="AR124" s="74">
        <v>1.71878940027464</v>
      </c>
      <c r="AS124" s="74">
        <v>1.7485426357215299</v>
      </c>
      <c r="AT124" s="74">
        <v>1.7720375184494701</v>
      </c>
      <c r="AU124" s="74">
        <v>1.80174047792105</v>
      </c>
      <c r="AV124" s="74">
        <v>1.83650700739363</v>
      </c>
      <c r="AW124" s="74">
        <v>1.87003593113879</v>
      </c>
      <c r="AX124" s="74">
        <v>1.90682390502911</v>
      </c>
      <c r="AY124" s="74">
        <v>2.0998146839773399</v>
      </c>
      <c r="AZ124" s="74">
        <v>2.0566277581476999</v>
      </c>
      <c r="BA124" s="74">
        <v>2.0151815437307898</v>
      </c>
      <c r="BB124" s="10">
        <v>2.4572699511973899</v>
      </c>
      <c r="BC124" s="10">
        <v>2.21078566616979</v>
      </c>
      <c r="BD124" s="10">
        <v>1.9845898234416</v>
      </c>
      <c r="BE124" s="139">
        <f t="shared" si="27"/>
        <v>1.9101878284080267</v>
      </c>
      <c r="BF124" s="140">
        <v>17.303999999999998</v>
      </c>
      <c r="BG124" s="141">
        <v>27.706</v>
      </c>
      <c r="BH124" s="142">
        <v>39.380000000000003</v>
      </c>
      <c r="BI124" s="140">
        <v>45.755050659179702</v>
      </c>
      <c r="BJ124" s="141">
        <v>41.288383483886697</v>
      </c>
      <c r="BK124" s="143">
        <v>23.41</v>
      </c>
      <c r="BL124" s="140">
        <v>51.800830841064503</v>
      </c>
      <c r="BM124" s="141">
        <v>54.927497863769503</v>
      </c>
      <c r="BN124" s="217">
        <v>72.470607109298001</v>
      </c>
      <c r="BO124" s="140">
        <v>2.4441180229186998</v>
      </c>
      <c r="BP124" s="141">
        <v>3.7841207981109601</v>
      </c>
      <c r="BQ124" s="143">
        <v>4.1198175692709604</v>
      </c>
      <c r="BR124" s="141">
        <v>50.124000000000002</v>
      </c>
      <c r="BS124" s="141">
        <v>48.968000000000004</v>
      </c>
      <c r="BT124" s="141">
        <v>47.798000000000002</v>
      </c>
      <c r="BU124" s="141">
        <v>46.661999999999999</v>
      </c>
      <c r="BV124" s="141">
        <v>45.625</v>
      </c>
      <c r="BW124" s="141">
        <v>44.798000000000002</v>
      </c>
      <c r="BX124" s="134">
        <f t="shared" si="41"/>
        <v>47.329166666666673</v>
      </c>
      <c r="BY124" s="141">
        <v>21.321999999999999</v>
      </c>
      <c r="BZ124" s="141">
        <v>21.523</v>
      </c>
      <c r="CA124" s="141">
        <v>21.785</v>
      </c>
      <c r="CB124" s="141">
        <v>22.047000000000001</v>
      </c>
      <c r="CC124" s="141">
        <v>22.236000000000001</v>
      </c>
      <c r="CD124" s="141">
        <v>22.292000000000002</v>
      </c>
      <c r="CE124" s="74">
        <v>21.565000000000001</v>
      </c>
      <c r="CF124" s="74">
        <v>21.446999999999999</v>
      </c>
      <c r="CG124" s="74">
        <v>21.195</v>
      </c>
      <c r="CH124" s="10">
        <v>18.806000000000001</v>
      </c>
      <c r="CI124" s="10">
        <v>18.27</v>
      </c>
      <c r="CJ124" s="10">
        <v>17.664000000000001</v>
      </c>
      <c r="CK124" s="134">
        <f t="shared" si="37"/>
        <v>20.434375000000003</v>
      </c>
      <c r="CL124" s="141">
        <v>7.2270000000000003</v>
      </c>
      <c r="CM124" s="141">
        <v>7.2009999999999996</v>
      </c>
      <c r="CN124" s="141">
        <v>7.1589999999999998</v>
      </c>
      <c r="CO124" s="141">
        <v>7.1029999999999998</v>
      </c>
      <c r="CP124" s="141">
        <v>7.04</v>
      </c>
      <c r="CQ124" s="141">
        <v>6.9809999999999999</v>
      </c>
      <c r="CR124" s="134">
        <f t="shared" si="44"/>
        <v>7.1185</v>
      </c>
      <c r="CS124" s="141">
        <v>2.4489999999999998</v>
      </c>
      <c r="CT124" s="141">
        <v>2.41</v>
      </c>
      <c r="CU124" s="141">
        <v>2.3820000000000001</v>
      </c>
      <c r="CV124" s="141">
        <v>2.36</v>
      </c>
      <c r="CW124" s="141">
        <v>2.339</v>
      </c>
      <c r="CX124" s="141">
        <v>2.3140000000000001</v>
      </c>
      <c r="CY124" s="74">
        <v>2.1749999999999998</v>
      </c>
      <c r="CZ124" s="74">
        <v>2.1520000000000001</v>
      </c>
      <c r="DA124" s="74">
        <v>2.1230000000000002</v>
      </c>
      <c r="DB124" s="10">
        <v>2.1320000000000001</v>
      </c>
      <c r="DC124" s="10">
        <v>2.093</v>
      </c>
      <c r="DD124" s="10">
        <v>2.052</v>
      </c>
      <c r="DE124" s="134">
        <f t="shared" si="39"/>
        <v>2.1725000000000003</v>
      </c>
      <c r="DF124" s="140">
        <v>47.966341463414636</v>
      </c>
      <c r="DG124" s="143">
        <v>77.649000000000001</v>
      </c>
      <c r="DH124" s="140">
        <v>136.80000000000001</v>
      </c>
      <c r="DI124" s="144">
        <v>6.8</v>
      </c>
      <c r="DJ124" s="74">
        <v>21.338000000000001</v>
      </c>
      <c r="DK124" s="74">
        <v>20.43</v>
      </c>
      <c r="DL124" s="74">
        <v>19.559999999999999</v>
      </c>
      <c r="DM124" s="74">
        <v>18.725999999999999</v>
      </c>
      <c r="DN124" s="74">
        <v>17.934000000000001</v>
      </c>
      <c r="DO124" s="74">
        <v>17.190999999999999</v>
      </c>
      <c r="DP124" s="134">
        <f t="shared" si="43"/>
        <v>19.1965</v>
      </c>
      <c r="DQ124" s="141">
        <v>3.77</v>
      </c>
      <c r="DR124" s="141">
        <v>3.6659999999999999</v>
      </c>
      <c r="DS124" s="141">
        <v>3.5859999999999999</v>
      </c>
      <c r="DT124" s="141">
        <v>3.524</v>
      </c>
      <c r="DU124" s="141">
        <v>3.476</v>
      </c>
      <c r="DV124" s="141">
        <v>3.4369999999999998</v>
      </c>
      <c r="DW124" s="74">
        <v>3.7109999999999999</v>
      </c>
      <c r="DX124" s="74">
        <v>3.7429999999999999</v>
      </c>
      <c r="DY124" s="74">
        <v>3.76</v>
      </c>
      <c r="DZ124" s="10">
        <v>3.3769999999999998</v>
      </c>
      <c r="EA124" s="10">
        <v>3.339</v>
      </c>
      <c r="EB124" s="10">
        <v>3.3</v>
      </c>
      <c r="EC124" s="134">
        <f t="shared" si="40"/>
        <v>3.5178750000000001</v>
      </c>
    </row>
    <row r="125" spans="1:133" x14ac:dyDescent="0.25">
      <c r="A125" s="74" t="s">
        <v>120</v>
      </c>
      <c r="B125" s="12">
        <v>1220190</v>
      </c>
      <c r="C125" s="134">
        <v>5.25</v>
      </c>
      <c r="D125" s="135">
        <v>0.12</v>
      </c>
      <c r="E125" s="136">
        <v>6.2</v>
      </c>
      <c r="F125" s="15">
        <v>18541980</v>
      </c>
      <c r="G125" s="22">
        <f t="shared" si="36"/>
        <v>18.541979999999999</v>
      </c>
      <c r="H125" s="137">
        <v>23476</v>
      </c>
      <c r="I125" s="138">
        <f t="shared" si="24"/>
        <v>23.475999999999999</v>
      </c>
      <c r="J125" s="138">
        <v>43586</v>
      </c>
      <c r="K125" s="138">
        <f t="shared" si="25"/>
        <v>43.585999999999999</v>
      </c>
      <c r="L125" s="74">
        <v>1.6528645098147701</v>
      </c>
      <c r="M125" s="74">
        <v>1.63542769848667</v>
      </c>
      <c r="N125" s="74">
        <v>1.62613794505689</v>
      </c>
      <c r="O125" s="74">
        <v>1.6482473731466001</v>
      </c>
      <c r="P125" s="74">
        <v>1.71321666879406</v>
      </c>
      <c r="Q125" s="74">
        <v>1.8005917800315001</v>
      </c>
      <c r="R125" s="74">
        <v>1.91567169895777</v>
      </c>
      <c r="S125" s="74">
        <v>2.0035317688237702</v>
      </c>
      <c r="T125" s="74">
        <v>1.9989308949946401</v>
      </c>
      <c r="U125" s="74">
        <v>1.8766174501417201</v>
      </c>
      <c r="V125" s="74">
        <v>1.68805897635173</v>
      </c>
      <c r="W125" s="74">
        <v>1.4687826107708699</v>
      </c>
      <c r="X125" s="74">
        <v>1.3116927308509201</v>
      </c>
      <c r="Y125" s="74">
        <v>1.2932578103149099</v>
      </c>
      <c r="Z125" s="74">
        <v>1.4578622734898901</v>
      </c>
      <c r="AA125" s="74">
        <v>1.7441128033044799</v>
      </c>
      <c r="AB125" s="74">
        <v>2.0679427988720702</v>
      </c>
      <c r="AC125" s="74">
        <v>2.3372786548986602</v>
      </c>
      <c r="AD125" s="74">
        <v>2.5223069104448799</v>
      </c>
      <c r="AE125" s="74">
        <v>2.5917247186734902</v>
      </c>
      <c r="AF125" s="74">
        <v>2.58530498475006</v>
      </c>
      <c r="AG125" s="74">
        <v>2.56237040093934</v>
      </c>
      <c r="AH125" s="74">
        <v>2.5701874287531501</v>
      </c>
      <c r="AI125" s="74">
        <v>2.6088983549521099</v>
      </c>
      <c r="AJ125" s="74">
        <v>2.6913498474912299</v>
      </c>
      <c r="AK125" s="139">
        <f t="shared" si="26"/>
        <v>1.9748947637242471</v>
      </c>
      <c r="AL125" s="56" t="s">
        <v>120</v>
      </c>
      <c r="AM125" s="11">
        <v>2.7995761519922899</v>
      </c>
      <c r="AN125" s="74">
        <v>2.9026289164372798</v>
      </c>
      <c r="AO125" s="74">
        <v>2.9835515476362602</v>
      </c>
      <c r="AP125" s="74">
        <v>3.0503578915781002</v>
      </c>
      <c r="AQ125" s="74">
        <v>3.0994809202837499</v>
      </c>
      <c r="AR125" s="74">
        <v>3.1330193811015099</v>
      </c>
      <c r="AS125" s="74">
        <v>3.1674475469586398</v>
      </c>
      <c r="AT125" s="74">
        <v>3.1944053452297698</v>
      </c>
      <c r="AU125" s="74">
        <v>3.1913561151675101</v>
      </c>
      <c r="AV125" s="74">
        <v>3.1540811138335099</v>
      </c>
      <c r="AW125" s="74">
        <v>3.0981677014633999</v>
      </c>
      <c r="AX125" s="74">
        <v>3.0335782535596301</v>
      </c>
      <c r="AY125" s="74">
        <v>2.98098557494676</v>
      </c>
      <c r="AZ125" s="74">
        <v>2.93414940731647</v>
      </c>
      <c r="BA125" s="74">
        <v>2.9334204671466102</v>
      </c>
      <c r="BB125" s="10">
        <v>2.93397742028047</v>
      </c>
      <c r="BC125" s="10">
        <v>2.9719686325900998</v>
      </c>
      <c r="BD125" s="10">
        <v>2.9952467133631799</v>
      </c>
      <c r="BE125" s="139">
        <f t="shared" si="27"/>
        <v>3.0445778205231142</v>
      </c>
      <c r="BF125" s="140">
        <v>16.244</v>
      </c>
      <c r="BG125" s="141">
        <v>28.077999999999999</v>
      </c>
      <c r="BH125" s="142">
        <v>41.57</v>
      </c>
      <c r="BI125" s="140">
        <v>42.240566253662102</v>
      </c>
      <c r="BJ125" s="141">
        <v>46.100330352783203</v>
      </c>
      <c r="BK125" s="143">
        <v>47.71</v>
      </c>
      <c r="BL125" s="140">
        <v>54.750972747802699</v>
      </c>
      <c r="BM125" s="141">
        <v>50.440193176269503</v>
      </c>
      <c r="BN125" s="217">
        <v>49.775369189266698</v>
      </c>
      <c r="BO125" s="140">
        <v>3.0084633827209499</v>
      </c>
      <c r="BP125" s="141">
        <v>3.4594740867614702</v>
      </c>
      <c r="BQ125" s="143">
        <v>2.5187655255803301</v>
      </c>
      <c r="BR125" s="141">
        <v>49.250999999999998</v>
      </c>
      <c r="BS125" s="141">
        <v>49.2</v>
      </c>
      <c r="BT125" s="141">
        <v>49.151000000000003</v>
      </c>
      <c r="BU125" s="141">
        <v>49.109000000000002</v>
      </c>
      <c r="BV125" s="141">
        <v>49.076000000000001</v>
      </c>
      <c r="BW125" s="141">
        <v>49.051000000000002</v>
      </c>
      <c r="BX125" s="134">
        <f t="shared" si="41"/>
        <v>49.13966666666667</v>
      </c>
      <c r="BY125" s="141">
        <v>48.142000000000003</v>
      </c>
      <c r="BZ125" s="141">
        <v>48.076000000000001</v>
      </c>
      <c r="CA125" s="141">
        <v>47.991</v>
      </c>
      <c r="CB125" s="141">
        <v>47.883000000000003</v>
      </c>
      <c r="CC125" s="141">
        <v>47.747</v>
      </c>
      <c r="CD125" s="141">
        <v>47.576999999999998</v>
      </c>
      <c r="CE125" s="74">
        <v>44.747999999999998</v>
      </c>
      <c r="CF125" s="74">
        <v>44.137999999999998</v>
      </c>
      <c r="CG125" s="74">
        <v>43.52</v>
      </c>
      <c r="CH125" s="10">
        <v>43.219000000000001</v>
      </c>
      <c r="CI125" s="10">
        <v>42.634</v>
      </c>
      <c r="CJ125" s="10">
        <v>42.076000000000001</v>
      </c>
      <c r="CK125" s="134">
        <f t="shared" si="37"/>
        <v>44.457375000000006</v>
      </c>
      <c r="CL125" s="141">
        <v>6.9009999999999998</v>
      </c>
      <c r="CM125" s="141">
        <v>6.9130000000000003</v>
      </c>
      <c r="CN125" s="141">
        <v>6.9240000000000004</v>
      </c>
      <c r="CO125" s="141">
        <v>6.9370000000000003</v>
      </c>
      <c r="CP125" s="141">
        <v>6.9509999999999996</v>
      </c>
      <c r="CQ125" s="141">
        <v>6.9660000000000002</v>
      </c>
      <c r="CR125" s="134">
        <f t="shared" si="44"/>
        <v>6.9319999999999995</v>
      </c>
      <c r="CS125" s="141">
        <v>6.7990000000000004</v>
      </c>
      <c r="CT125" s="141">
        <v>6.806</v>
      </c>
      <c r="CU125" s="141">
        <v>6.8170000000000002</v>
      </c>
      <c r="CV125" s="141">
        <v>6.83</v>
      </c>
      <c r="CW125" s="141">
        <v>6.8410000000000002</v>
      </c>
      <c r="CX125" s="141">
        <v>6.85</v>
      </c>
      <c r="CY125" s="74">
        <v>6.3959999999999999</v>
      </c>
      <c r="CZ125" s="74">
        <v>6.3140000000000001</v>
      </c>
      <c r="DA125" s="74">
        <v>6.2290000000000001</v>
      </c>
      <c r="DB125" s="10">
        <v>6.1449999999999996</v>
      </c>
      <c r="DC125" s="10">
        <v>6.0570000000000004</v>
      </c>
      <c r="DD125" s="10">
        <v>5.968</v>
      </c>
      <c r="DE125" s="134">
        <f t="shared" si="39"/>
        <v>6.3500000000000014</v>
      </c>
      <c r="DF125" s="140">
        <v>35.917804878048784</v>
      </c>
      <c r="DG125" s="143">
        <v>58.456000000000003</v>
      </c>
      <c r="DH125" s="140">
        <v>178</v>
      </c>
      <c r="DI125" s="144">
        <v>65.8</v>
      </c>
      <c r="DJ125" s="74">
        <v>31.768000000000001</v>
      </c>
      <c r="DK125" s="74">
        <v>31.053999999999998</v>
      </c>
      <c r="DL125" s="74">
        <v>30.344000000000001</v>
      </c>
      <c r="DM125" s="74">
        <v>29.646000000000001</v>
      </c>
      <c r="DN125" s="74">
        <v>28.968</v>
      </c>
      <c r="DO125" s="74">
        <v>28.311</v>
      </c>
      <c r="DP125" s="134">
        <f t="shared" si="43"/>
        <v>30.015166666666669</v>
      </c>
      <c r="DQ125" s="141">
        <v>15.439</v>
      </c>
      <c r="DR125" s="141">
        <v>15.081</v>
      </c>
      <c r="DS125" s="141">
        <v>14.727</v>
      </c>
      <c r="DT125" s="141">
        <v>14.379</v>
      </c>
      <c r="DU125" s="141">
        <v>14.036</v>
      </c>
      <c r="DV125" s="141">
        <v>13.699</v>
      </c>
      <c r="DW125" s="74">
        <v>11.154999999999999</v>
      </c>
      <c r="DX125" s="74">
        <v>10.805</v>
      </c>
      <c r="DY125" s="74">
        <v>10.46</v>
      </c>
      <c r="DZ125" s="10">
        <v>10.667</v>
      </c>
      <c r="EA125" s="10">
        <v>10.32</v>
      </c>
      <c r="EB125" s="10">
        <v>9.9849999999999994</v>
      </c>
      <c r="EC125" s="134">
        <f t="shared" si="40"/>
        <v>11.390874999999999</v>
      </c>
    </row>
    <row r="126" spans="1:133" x14ac:dyDescent="0.25">
      <c r="A126" s="74" t="s">
        <v>121</v>
      </c>
      <c r="B126" s="12">
        <v>320</v>
      </c>
      <c r="C126" s="134">
        <v>28.34</v>
      </c>
      <c r="D126" s="135">
        <v>4.09</v>
      </c>
      <c r="E126" s="136">
        <v>0.3</v>
      </c>
      <c r="F126" s="15">
        <v>467999</v>
      </c>
      <c r="G126" s="22">
        <f t="shared" si="36"/>
        <v>0.467999</v>
      </c>
      <c r="H126" s="137">
        <v>439</v>
      </c>
      <c r="I126" s="138">
        <f t="shared" si="24"/>
        <v>0.439</v>
      </c>
      <c r="J126" s="138">
        <v>464</v>
      </c>
      <c r="K126" s="138">
        <f t="shared" si="25"/>
        <v>0.46400000000000002</v>
      </c>
      <c r="L126" s="74">
        <v>0.73439257976772498</v>
      </c>
      <c r="M126" s="74">
        <v>0.50885689378147803</v>
      </c>
      <c r="N126" s="74">
        <v>0.39037559530601701</v>
      </c>
      <c r="O126" s="74">
        <v>1.0409199036905901</v>
      </c>
      <c r="P126" s="74">
        <v>1.01360238083902</v>
      </c>
      <c r="Q126" s="74">
        <v>1.04860267451293</v>
      </c>
      <c r="R126" s="74">
        <v>0.73534023275127303</v>
      </c>
      <c r="S126" s="74">
        <v>2.1449774112359501</v>
      </c>
      <c r="T126" s="74">
        <v>1.40948249289422</v>
      </c>
      <c r="U126" s="74">
        <v>2.087376372126E-2</v>
      </c>
      <c r="V126" s="74">
        <v>1.7567482497289899</v>
      </c>
      <c r="W126" s="74">
        <v>1.6708981622985299</v>
      </c>
      <c r="X126" s="74">
        <v>0.68860724821441799</v>
      </c>
      <c r="Y126" s="74">
        <v>0.82103928934607895</v>
      </c>
      <c r="Z126" s="74">
        <v>0.97329458231556498</v>
      </c>
      <c r="AA126" s="74">
        <v>0.97831369927967804</v>
      </c>
      <c r="AB126" s="74">
        <v>0.99931018131462201</v>
      </c>
      <c r="AC126" s="74">
        <v>0.98277950403872905</v>
      </c>
      <c r="AD126" s="74">
        <v>0.94881449689133901</v>
      </c>
      <c r="AE126" s="74">
        <v>0.88365335550486002</v>
      </c>
      <c r="AF126" s="74">
        <v>0.674999244768688</v>
      </c>
      <c r="AG126" s="74">
        <v>0.60663335997906997</v>
      </c>
      <c r="AH126" s="74">
        <v>0.68162360807164901</v>
      </c>
      <c r="AI126" s="74">
        <v>0.605779054029152</v>
      </c>
      <c r="AJ126" s="74">
        <v>0.48726704202365001</v>
      </c>
      <c r="AK126" s="139">
        <f t="shared" si="26"/>
        <v>0.91228740025221922</v>
      </c>
      <c r="AL126" s="56" t="s">
        <v>121</v>
      </c>
      <c r="AM126" s="11">
        <v>0.52660551312897996</v>
      </c>
      <c r="AN126" s="74">
        <v>3.0129178702280202</v>
      </c>
      <c r="AO126" s="74">
        <v>0.74550692112716599</v>
      </c>
      <c r="AP126" s="74">
        <v>0.65773233439154599</v>
      </c>
      <c r="AQ126" s="74">
        <v>0.67162845452858</v>
      </c>
      <c r="AR126" s="74">
        <v>0.63817979494349297</v>
      </c>
      <c r="AS126" s="74">
        <v>0.63462499093212899</v>
      </c>
      <c r="AT126" s="74">
        <v>0.64798168498127295</v>
      </c>
      <c r="AU126" s="74">
        <v>0.706458480189185</v>
      </c>
      <c r="AV126" s="74">
        <v>0.494225169698225</v>
      </c>
      <c r="AW126" s="74">
        <v>0.48290064996812399</v>
      </c>
      <c r="AX126" s="74">
        <v>0.16357004190982299</v>
      </c>
      <c r="AY126" s="74">
        <v>0.76269659902374098</v>
      </c>
      <c r="AZ126" s="74">
        <v>0.92996995697273899</v>
      </c>
      <c r="BA126" s="74">
        <v>0.947375259271935</v>
      </c>
      <c r="BB126" s="10">
        <v>2.3863953634580799</v>
      </c>
      <c r="BC126" s="10">
        <v>2.28861544064371</v>
      </c>
      <c r="BD126" s="10">
        <v>2.73866285589301</v>
      </c>
      <c r="BE126" s="139">
        <f t="shared" si="27"/>
        <v>1.1123201098918107</v>
      </c>
      <c r="BF126" s="140">
        <v>89.742000000000004</v>
      </c>
      <c r="BG126" s="141">
        <v>92.367999999999995</v>
      </c>
      <c r="BH126" s="142">
        <v>94.55</v>
      </c>
      <c r="BI126" s="140">
        <v>25.438194274902301</v>
      </c>
      <c r="BJ126" s="141">
        <v>20.746498107910199</v>
      </c>
      <c r="BK126" s="143">
        <v>14.43</v>
      </c>
      <c r="BL126" s="140">
        <v>65.814460754394503</v>
      </c>
      <c r="BM126" s="141">
        <v>68.556350708007798</v>
      </c>
      <c r="BN126" s="217">
        <v>66.146436570844998</v>
      </c>
      <c r="BO126" s="140">
        <v>8.7473421096801793</v>
      </c>
      <c r="BP126" s="141">
        <v>10.6971530914307</v>
      </c>
      <c r="BQ126" s="143">
        <v>19.425766244618</v>
      </c>
      <c r="BR126" s="141">
        <v>16.3</v>
      </c>
      <c r="BS126" s="141">
        <v>17.100000000000001</v>
      </c>
      <c r="BT126" s="141">
        <v>16.899999999999999</v>
      </c>
      <c r="BU126" s="141">
        <v>17.5</v>
      </c>
      <c r="BV126" s="141">
        <v>17.600000000000001</v>
      </c>
      <c r="BW126" s="141">
        <v>18.3</v>
      </c>
      <c r="BX126" s="134">
        <f t="shared" si="41"/>
        <v>17.283333333333335</v>
      </c>
      <c r="BY126" s="141">
        <v>9.6</v>
      </c>
      <c r="BZ126" s="141">
        <v>9.5</v>
      </c>
      <c r="CA126" s="141">
        <v>10</v>
      </c>
      <c r="CB126" s="141">
        <v>10</v>
      </c>
      <c r="CC126" s="141">
        <v>9.6</v>
      </c>
      <c r="CD126" s="141">
        <v>10.3</v>
      </c>
      <c r="CE126" s="74">
        <v>9.8000000000000007</v>
      </c>
      <c r="CF126" s="74">
        <v>9.5</v>
      </c>
      <c r="CG126" s="74">
        <v>9.8000000000000007</v>
      </c>
      <c r="CH126" s="10">
        <v>9.6999999999999993</v>
      </c>
      <c r="CI126" s="10">
        <v>9.8000000000000007</v>
      </c>
      <c r="CJ126" s="10">
        <v>9.1999999999999993</v>
      </c>
      <c r="CK126" s="134">
        <f t="shared" si="37"/>
        <v>9.7125000000000004</v>
      </c>
      <c r="CL126" s="141">
        <v>2.0249999999999999</v>
      </c>
      <c r="CM126" s="141">
        <v>2.06</v>
      </c>
      <c r="CN126" s="141">
        <v>2.0070000000000001</v>
      </c>
      <c r="CO126" s="141">
        <v>1.649</v>
      </c>
      <c r="CP126" s="141">
        <v>1.64</v>
      </c>
      <c r="CQ126" s="141">
        <v>2.274</v>
      </c>
      <c r="CR126" s="134">
        <f t="shared" si="44"/>
        <v>1.9425000000000001</v>
      </c>
      <c r="CS126" s="141">
        <v>1.39</v>
      </c>
      <c r="CT126" s="141">
        <v>1.37</v>
      </c>
      <c r="CU126" s="141">
        <v>1.44</v>
      </c>
      <c r="CV126" s="141">
        <v>1.43</v>
      </c>
      <c r="CW126" s="141">
        <v>1.38</v>
      </c>
      <c r="CX126" s="141">
        <v>1.38</v>
      </c>
      <c r="CY126" s="74">
        <v>1.43</v>
      </c>
      <c r="CZ126" s="74">
        <v>1.38</v>
      </c>
      <c r="DA126" s="74">
        <v>1.38</v>
      </c>
      <c r="DB126" s="10">
        <v>1.37</v>
      </c>
      <c r="DC126" s="10">
        <v>1.37</v>
      </c>
      <c r="DD126" s="10">
        <v>1.37</v>
      </c>
      <c r="DE126" s="134">
        <f t="shared" si="39"/>
        <v>1.3825000000000003</v>
      </c>
      <c r="DF126" s="140">
        <v>71.720853658536583</v>
      </c>
      <c r="DG126" s="143">
        <v>82.453658536585394</v>
      </c>
      <c r="DH126" s="140">
        <v>18.899999999999999</v>
      </c>
      <c r="DI126" s="144">
        <v>5.6</v>
      </c>
      <c r="DJ126" s="74">
        <v>9.4</v>
      </c>
      <c r="DK126" s="74">
        <v>9.5</v>
      </c>
      <c r="DL126" s="74">
        <v>9.1999999999999993</v>
      </c>
      <c r="DM126" s="74">
        <v>9.1</v>
      </c>
      <c r="DN126" s="74">
        <v>8.5</v>
      </c>
      <c r="DO126" s="74">
        <v>8.8000000000000007</v>
      </c>
      <c r="DP126" s="134">
        <f t="shared" si="43"/>
        <v>9.0833333333333339</v>
      </c>
      <c r="DQ126" s="141">
        <v>7.9</v>
      </c>
      <c r="DR126" s="141">
        <v>7.6</v>
      </c>
      <c r="DS126" s="141">
        <v>7.9</v>
      </c>
      <c r="DT126" s="141">
        <v>7.8</v>
      </c>
      <c r="DU126" s="141">
        <v>7.2</v>
      </c>
      <c r="DV126" s="141">
        <v>7.9</v>
      </c>
      <c r="DW126" s="74">
        <v>8.1</v>
      </c>
      <c r="DX126" s="74">
        <v>7.6</v>
      </c>
      <c r="DY126" s="74">
        <v>7.7</v>
      </c>
      <c r="DZ126" s="10">
        <v>7.7</v>
      </c>
      <c r="EA126" s="10">
        <v>7.3</v>
      </c>
      <c r="EB126" s="10">
        <v>7.6</v>
      </c>
      <c r="EC126" s="134">
        <f t="shared" si="40"/>
        <v>7.6375000000000011</v>
      </c>
    </row>
    <row r="127" spans="1:133" x14ac:dyDescent="0.25">
      <c r="A127" s="74" t="s">
        <v>122</v>
      </c>
      <c r="B127" s="12">
        <v>180</v>
      </c>
      <c r="C127" s="134">
        <v>11.11</v>
      </c>
      <c r="D127" s="135">
        <v>36.11</v>
      </c>
      <c r="E127" s="136"/>
      <c r="F127" s="15">
        <v>53127</v>
      </c>
      <c r="G127" s="22">
        <f t="shared" si="36"/>
        <v>5.3127000000000001E-2</v>
      </c>
      <c r="H127" s="137">
        <v>54</v>
      </c>
      <c r="I127" s="138">
        <f t="shared" si="24"/>
        <v>5.3999999999999999E-2</v>
      </c>
      <c r="J127" s="138">
        <v>75</v>
      </c>
      <c r="K127" s="138">
        <f t="shared" si="25"/>
        <v>7.4999999999999997E-2</v>
      </c>
      <c r="L127" s="74">
        <v>4.1669369338745996</v>
      </c>
      <c r="M127" s="74">
        <v>3.7181286044488102</v>
      </c>
      <c r="N127" s="74">
        <v>3.41024179119978</v>
      </c>
      <c r="O127" s="74">
        <v>3.3259433172441102</v>
      </c>
      <c r="P127" s="74">
        <v>3.5184810719347399</v>
      </c>
      <c r="Q127" s="74">
        <v>3.88401570791134</v>
      </c>
      <c r="R127" s="74">
        <v>4.2070356615834399</v>
      </c>
      <c r="S127" s="74">
        <v>4.4128639426065899</v>
      </c>
      <c r="T127" s="74">
        <v>4.5765655349130601</v>
      </c>
      <c r="U127" s="74">
        <v>4.6802641872694002</v>
      </c>
      <c r="V127" s="74">
        <v>4.7191036506452297</v>
      </c>
      <c r="W127" s="74">
        <v>4.7604388857939703</v>
      </c>
      <c r="X127" s="74">
        <v>4.7245614031080096</v>
      </c>
      <c r="Y127" s="74">
        <v>4.4433194288554203</v>
      </c>
      <c r="Z127" s="74">
        <v>3.8947465613318801</v>
      </c>
      <c r="AA127" s="74">
        <v>3.1942401858732898</v>
      </c>
      <c r="AB127" s="74">
        <v>2.4661673113143201</v>
      </c>
      <c r="AC127" s="74">
        <v>1.8414016713432499</v>
      </c>
      <c r="AD127" s="74">
        <v>1.3476479678345701</v>
      </c>
      <c r="AE127" s="74">
        <v>1.04344624989652</v>
      </c>
      <c r="AF127" s="74">
        <v>0.87207852118916596</v>
      </c>
      <c r="AG127" s="74">
        <v>0.736209228535187</v>
      </c>
      <c r="AH127" s="74">
        <v>0.58199477524263099</v>
      </c>
      <c r="AI127" s="74">
        <v>0.43428397037163602</v>
      </c>
      <c r="AJ127" s="74">
        <v>0.29615975799905297</v>
      </c>
      <c r="AK127" s="139">
        <f t="shared" si="26"/>
        <v>3.0102510528928006</v>
      </c>
      <c r="AL127" s="56" t="s">
        <v>122</v>
      </c>
      <c r="AM127" s="11">
        <v>0.163089917861168</v>
      </c>
      <c r="AN127" s="74">
        <v>4.4084528003230102E-2</v>
      </c>
      <c r="AO127" s="74">
        <v>-4.4084528003237797E-2</v>
      </c>
      <c r="AP127" s="74">
        <v>-8.8227402247680303E-2</v>
      </c>
      <c r="AQ127" s="74">
        <v>-7.8703130112299804E-2</v>
      </c>
      <c r="AR127" s="74">
        <v>-3.0730227261384201E-2</v>
      </c>
      <c r="AS127" s="74">
        <v>4.9931824893312597E-2</v>
      </c>
      <c r="AT127" s="74">
        <v>0.12663815802994799</v>
      </c>
      <c r="AU127" s="74">
        <v>0.18200110392927299</v>
      </c>
      <c r="AV127" s="74">
        <v>0.18358102798002501</v>
      </c>
      <c r="AW127" s="74">
        <v>0.16607969914245499</v>
      </c>
      <c r="AX127" s="74">
        <v>0.127712720960547</v>
      </c>
      <c r="AY127" s="74">
        <v>0.23193044881991501</v>
      </c>
      <c r="AZ127" s="74">
        <v>0.23328823560960099</v>
      </c>
      <c r="BA127" s="74">
        <v>0.21195269279930401</v>
      </c>
      <c r="BB127" s="10">
        <v>0.18131686303146299</v>
      </c>
      <c r="BC127" s="10">
        <v>0.13577222526959201</v>
      </c>
      <c r="BD127" s="10">
        <v>0.114885174558194</v>
      </c>
      <c r="BE127" s="139">
        <f t="shared" si="27"/>
        <v>0.10278996561189752</v>
      </c>
      <c r="BF127" s="140">
        <v>60.631999999999998</v>
      </c>
      <c r="BG127" s="141">
        <v>68.361000000000004</v>
      </c>
      <c r="BH127" s="142">
        <v>76.63</v>
      </c>
      <c r="BI127" s="140"/>
      <c r="BJ127" s="141"/>
      <c r="BK127" s="143"/>
      <c r="BL127" s="140"/>
      <c r="BM127" s="141"/>
      <c r="BN127" s="143"/>
      <c r="BO127" s="140"/>
      <c r="BP127" s="141"/>
      <c r="BQ127" s="143"/>
      <c r="BR127" s="141"/>
      <c r="BS127" s="141"/>
      <c r="BT127" s="141"/>
      <c r="BU127" s="141"/>
      <c r="BV127" s="141"/>
      <c r="BW127" s="141"/>
      <c r="BX127" s="134"/>
      <c r="BY127" s="141">
        <v>35</v>
      </c>
      <c r="BZ127" s="141">
        <v>35</v>
      </c>
      <c r="CA127" s="141"/>
      <c r="CB127" s="141"/>
      <c r="CC127" s="141"/>
      <c r="CD127" s="141"/>
      <c r="CE127" s="74"/>
      <c r="CF127" s="74"/>
      <c r="CG127" s="74"/>
      <c r="CH127" s="74"/>
      <c r="CI127" s="74"/>
      <c r="CJ127" s="74"/>
      <c r="CK127" s="134"/>
      <c r="CL127" s="141"/>
      <c r="CM127" s="141"/>
      <c r="CN127" s="141"/>
      <c r="CO127" s="141"/>
      <c r="CP127" s="141"/>
      <c r="CQ127" s="141"/>
      <c r="CR127" s="134"/>
      <c r="CS127" s="141">
        <v>4.5</v>
      </c>
      <c r="CT127" s="141">
        <v>4.5</v>
      </c>
      <c r="CU127" s="141"/>
      <c r="CV127" s="141"/>
      <c r="CW127" s="141"/>
      <c r="CX127" s="141"/>
      <c r="CY127" s="74"/>
      <c r="CZ127" s="74"/>
      <c r="DA127" s="74"/>
      <c r="DB127" s="74"/>
      <c r="DC127" s="74"/>
      <c r="DD127" s="74"/>
      <c r="DE127" s="134"/>
      <c r="DF127" s="140"/>
      <c r="DG127" s="143"/>
      <c r="DH127" s="140">
        <v>56.1</v>
      </c>
      <c r="DI127" s="144">
        <v>28</v>
      </c>
      <c r="DJ127" s="74"/>
      <c r="DK127" s="74"/>
      <c r="DL127" s="74"/>
      <c r="DM127" s="74"/>
      <c r="DN127" s="74"/>
      <c r="DO127" s="74"/>
      <c r="DP127" s="134"/>
      <c r="DQ127" s="141"/>
      <c r="DR127" s="141"/>
      <c r="DS127" s="141"/>
      <c r="DT127" s="141"/>
      <c r="DU127" s="141"/>
      <c r="DV127" s="141"/>
      <c r="DW127" s="74"/>
      <c r="DX127" s="74"/>
      <c r="DY127" s="74"/>
      <c r="DZ127" s="74"/>
      <c r="EA127" s="74"/>
      <c r="EB127" s="74"/>
      <c r="EC127" s="134"/>
    </row>
    <row r="128" spans="1:133" x14ac:dyDescent="0.25">
      <c r="A128" s="74" t="s">
        <v>123</v>
      </c>
      <c r="B128" s="12">
        <v>1030700</v>
      </c>
      <c r="C128" s="134">
        <v>0.44</v>
      </c>
      <c r="D128" s="135">
        <v>0.01</v>
      </c>
      <c r="E128" s="136">
        <v>1.4</v>
      </c>
      <c r="F128" s="15">
        <v>4420184</v>
      </c>
      <c r="G128" s="22">
        <f t="shared" si="36"/>
        <v>4.4201839999999999</v>
      </c>
      <c r="H128" s="137">
        <v>5417</v>
      </c>
      <c r="I128" s="138">
        <f t="shared" si="24"/>
        <v>5.4169999999999998</v>
      </c>
      <c r="J128" s="138">
        <v>9025</v>
      </c>
      <c r="K128" s="138">
        <f t="shared" si="25"/>
        <v>9.0250000000000004</v>
      </c>
      <c r="L128" s="74">
        <v>2.8963475100593299</v>
      </c>
      <c r="M128" s="74">
        <v>2.8898636425287201</v>
      </c>
      <c r="N128" s="74">
        <v>2.8821040938181799</v>
      </c>
      <c r="O128" s="74">
        <v>2.8751101609468699</v>
      </c>
      <c r="P128" s="74">
        <v>2.8690334882705</v>
      </c>
      <c r="Q128" s="74">
        <v>2.8629554259762902</v>
      </c>
      <c r="R128" s="74">
        <v>2.8612105118837499</v>
      </c>
      <c r="S128" s="74">
        <v>2.85724178158102</v>
      </c>
      <c r="T128" s="74">
        <v>2.84065391416922</v>
      </c>
      <c r="U128" s="74">
        <v>2.8086221978151098</v>
      </c>
      <c r="V128" s="74">
        <v>2.7691319599276598</v>
      </c>
      <c r="W128" s="74">
        <v>2.7287699969022401</v>
      </c>
      <c r="X128" s="74">
        <v>2.7001894979916301</v>
      </c>
      <c r="Y128" s="74">
        <v>2.6929708359397599</v>
      </c>
      <c r="Z128" s="74">
        <v>2.7117088438432599</v>
      </c>
      <c r="AA128" s="74">
        <v>2.74806710998498</v>
      </c>
      <c r="AB128" s="74">
        <v>2.7874853478979902</v>
      </c>
      <c r="AC128" s="74">
        <v>2.8221790074614002</v>
      </c>
      <c r="AD128" s="74">
        <v>2.8551708868340402</v>
      </c>
      <c r="AE128" s="74">
        <v>2.8843720408961002</v>
      </c>
      <c r="AF128" s="74">
        <v>2.9101403655678699</v>
      </c>
      <c r="AG128" s="74">
        <v>2.930314030835</v>
      </c>
      <c r="AH128" s="74">
        <v>2.94807877658512</v>
      </c>
      <c r="AI128" s="74">
        <v>2.96800577404673</v>
      </c>
      <c r="AJ128" s="74">
        <v>2.9910036541159601</v>
      </c>
      <c r="AK128" s="139">
        <f t="shared" si="26"/>
        <v>2.8436292342351495</v>
      </c>
      <c r="AL128" s="56" t="s">
        <v>123</v>
      </c>
      <c r="AM128" s="11">
        <v>3.0121655053661298</v>
      </c>
      <c r="AN128" s="74">
        <v>3.0298901145891302</v>
      </c>
      <c r="AO128" s="74">
        <v>3.0353545356474001</v>
      </c>
      <c r="AP128" s="74">
        <v>3.0204082814121702</v>
      </c>
      <c r="AQ128" s="74">
        <v>2.9816734158791398</v>
      </c>
      <c r="AR128" s="74">
        <v>2.9265233815131402</v>
      </c>
      <c r="AS128" s="74">
        <v>2.8683283401407</v>
      </c>
      <c r="AT128" s="74">
        <v>2.8116198674454198</v>
      </c>
      <c r="AU128" s="74">
        <v>2.7505022089816502</v>
      </c>
      <c r="AV128" s="74">
        <v>2.6857442337813899</v>
      </c>
      <c r="AW128" s="74">
        <v>2.6201215147504202</v>
      </c>
      <c r="AX128" s="74">
        <v>2.5532203105969402</v>
      </c>
      <c r="AY128" s="74">
        <v>2.5160141426210099</v>
      </c>
      <c r="AZ128" s="74">
        <v>2.5000024186367402</v>
      </c>
      <c r="BA128" s="74">
        <v>2.47238250937251</v>
      </c>
      <c r="BB128" s="10">
        <v>2.87231125722308</v>
      </c>
      <c r="BC128" s="10">
        <v>2.7980601250791999</v>
      </c>
      <c r="BD128" s="10">
        <v>2.7329585316340999</v>
      </c>
      <c r="BE128" s="139">
        <f t="shared" si="27"/>
        <v>2.7750067758414199</v>
      </c>
      <c r="BF128" s="140">
        <v>20.568999999999999</v>
      </c>
      <c r="BG128" s="141">
        <v>39.988999999999997</v>
      </c>
      <c r="BH128" s="142">
        <v>52.82</v>
      </c>
      <c r="BI128" s="140">
        <v>45.784812927246101</v>
      </c>
      <c r="BJ128" s="141">
        <v>42.800601959228501</v>
      </c>
      <c r="BK128" s="143">
        <v>39.93</v>
      </c>
      <c r="BL128" s="140">
        <v>51.526485443115199</v>
      </c>
      <c r="BM128" s="141">
        <v>54.023105621337898</v>
      </c>
      <c r="BN128" s="217">
        <v>56.933987363421998</v>
      </c>
      <c r="BO128" s="140">
        <v>2.68869972229004</v>
      </c>
      <c r="BP128" s="141">
        <v>3.17629170417786</v>
      </c>
      <c r="BQ128" s="143">
        <v>3.1382403990422101</v>
      </c>
      <c r="BR128" s="141">
        <v>46.093000000000004</v>
      </c>
      <c r="BS128" s="141">
        <v>45.823999999999998</v>
      </c>
      <c r="BT128" s="141">
        <v>45.557000000000002</v>
      </c>
      <c r="BU128" s="141">
        <v>45.286999999999999</v>
      </c>
      <c r="BV128" s="141">
        <v>45.009</v>
      </c>
      <c r="BW128" s="141">
        <v>44.718000000000004</v>
      </c>
      <c r="BX128" s="134">
        <f>AVERAGE(BR128:BW128)</f>
        <v>45.414666666666669</v>
      </c>
      <c r="BY128" s="141">
        <v>36.503999999999998</v>
      </c>
      <c r="BZ128" s="141">
        <v>36.200000000000003</v>
      </c>
      <c r="CA128" s="141">
        <v>35.883000000000003</v>
      </c>
      <c r="CB128" s="141">
        <v>35.552999999999997</v>
      </c>
      <c r="CC128" s="141">
        <v>35.207000000000001</v>
      </c>
      <c r="CD128" s="141">
        <v>34.843000000000004</v>
      </c>
      <c r="CE128" s="74">
        <v>34.207000000000001</v>
      </c>
      <c r="CF128" s="74">
        <v>33.801000000000002</v>
      </c>
      <c r="CG128" s="74">
        <v>33.399000000000001</v>
      </c>
      <c r="CH128" s="10">
        <v>34.573999999999998</v>
      </c>
      <c r="CI128" s="10">
        <v>34.155000000000001</v>
      </c>
      <c r="CJ128" s="10">
        <v>33.725999999999999</v>
      </c>
      <c r="CK128" s="134">
        <f t="shared" ref="CK128:CK139" si="45">AVERAGE(CC128:CJ128)</f>
        <v>34.239000000000004</v>
      </c>
      <c r="CL128" s="141">
        <v>6.7839999999999998</v>
      </c>
      <c r="CM128" s="141">
        <v>6.774</v>
      </c>
      <c r="CN128" s="141">
        <v>6.7590000000000003</v>
      </c>
      <c r="CO128" s="141">
        <v>6.7389999999999999</v>
      </c>
      <c r="CP128" s="141">
        <v>6.7130000000000001</v>
      </c>
      <c r="CQ128" s="141">
        <v>6.681</v>
      </c>
      <c r="CR128" s="134">
        <f>AVERAGE(CL128:CQ128)</f>
        <v>6.7416666666666663</v>
      </c>
      <c r="CS128" s="141">
        <v>5.0419999999999998</v>
      </c>
      <c r="CT128" s="141">
        <v>4.99</v>
      </c>
      <c r="CU128" s="141">
        <v>4.9390000000000001</v>
      </c>
      <c r="CV128" s="141">
        <v>4.8879999999999999</v>
      </c>
      <c r="CW128" s="141">
        <v>4.8369999999999997</v>
      </c>
      <c r="CX128" s="141">
        <v>4.7830000000000004</v>
      </c>
      <c r="CY128" s="74">
        <v>4.7210000000000001</v>
      </c>
      <c r="CZ128" s="74">
        <v>4.6619999999999999</v>
      </c>
      <c r="DA128" s="74">
        <v>4.6029999999999998</v>
      </c>
      <c r="DB128" s="10">
        <v>4.7359999999999998</v>
      </c>
      <c r="DC128" s="10">
        <v>4.6740000000000004</v>
      </c>
      <c r="DD128" s="10">
        <v>4.6120000000000001</v>
      </c>
      <c r="DE128" s="134">
        <f>AVERAGE(CW128:DD128)</f>
        <v>4.7035000000000009</v>
      </c>
      <c r="DF128" s="140">
        <v>51.427926829268294</v>
      </c>
      <c r="DG128" s="143">
        <v>63.384</v>
      </c>
      <c r="DH128" s="140">
        <v>102.3</v>
      </c>
      <c r="DI128" s="144">
        <v>53.3</v>
      </c>
      <c r="DJ128" s="74">
        <v>16.21</v>
      </c>
      <c r="DK128" s="74">
        <v>15.9</v>
      </c>
      <c r="DL128" s="74">
        <v>15.598000000000001</v>
      </c>
      <c r="DM128" s="74">
        <v>15.298999999999999</v>
      </c>
      <c r="DN128" s="74">
        <v>14.997</v>
      </c>
      <c r="DO128" s="74">
        <v>14.686999999999999</v>
      </c>
      <c r="DP128" s="134">
        <f>AVERAGE(DJ128:DO128)</f>
        <v>15.448499999999997</v>
      </c>
      <c r="DQ128" s="141">
        <v>9.3239999999999998</v>
      </c>
      <c r="DR128" s="141">
        <v>9.2390000000000008</v>
      </c>
      <c r="DS128" s="141">
        <v>9.1509999999999998</v>
      </c>
      <c r="DT128" s="141">
        <v>9.0609999999999999</v>
      </c>
      <c r="DU128" s="141">
        <v>8.9710000000000001</v>
      </c>
      <c r="DV128" s="141">
        <v>8.8810000000000002</v>
      </c>
      <c r="DW128" s="74">
        <v>8.17</v>
      </c>
      <c r="DX128" s="74">
        <v>8.0500000000000007</v>
      </c>
      <c r="DY128" s="74">
        <v>7.9470000000000001</v>
      </c>
      <c r="DZ128" s="10">
        <v>7.96</v>
      </c>
      <c r="EA128" s="10">
        <v>7.88</v>
      </c>
      <c r="EB128" s="10">
        <v>7.806</v>
      </c>
      <c r="EC128" s="134">
        <f t="shared" ref="EC128:EC139" si="46">AVERAGE(DU128:EB128)</f>
        <v>8.2081250000000008</v>
      </c>
    </row>
    <row r="129" spans="1:133" x14ac:dyDescent="0.25">
      <c r="A129" s="74" t="s">
        <v>124</v>
      </c>
      <c r="B129" s="12">
        <v>2030</v>
      </c>
      <c r="C129" s="134">
        <v>36.950000000000003</v>
      </c>
      <c r="D129" s="135">
        <v>1.97</v>
      </c>
      <c r="E129" s="136">
        <v>0.9</v>
      </c>
      <c r="F129" s="15">
        <v>1264613</v>
      </c>
      <c r="G129" s="22">
        <f t="shared" si="36"/>
        <v>1.264613</v>
      </c>
      <c r="H129" s="137">
        <v>1283</v>
      </c>
      <c r="I129" s="138">
        <f t="shared" si="24"/>
        <v>1.2829999999999999</v>
      </c>
      <c r="J129" s="138">
        <v>1213</v>
      </c>
      <c r="K129" s="138">
        <f t="shared" si="25"/>
        <v>1.2130000000000001</v>
      </c>
      <c r="L129" s="74">
        <v>1.5772159657286</v>
      </c>
      <c r="M129" s="74">
        <v>1.6132840219867901</v>
      </c>
      <c r="N129" s="74">
        <v>1.62727051037446</v>
      </c>
      <c r="O129" s="74">
        <v>1.62086477797925</v>
      </c>
      <c r="P129" s="74">
        <v>1.5874438897347201</v>
      </c>
      <c r="Q129" s="74">
        <v>1.52090696317566</v>
      </c>
      <c r="R129" s="74">
        <v>1.3503699349564999</v>
      </c>
      <c r="S129" s="74">
        <v>1.1798329067373301</v>
      </c>
      <c r="T129" s="74">
        <v>1.00929587851817</v>
      </c>
      <c r="U129" s="74">
        <v>0.83875885029903396</v>
      </c>
      <c r="V129" s="74">
        <v>0.66822182207988101</v>
      </c>
      <c r="W129" s="74">
        <v>0.85070195690880401</v>
      </c>
      <c r="X129" s="74">
        <v>0.78544614079797004</v>
      </c>
      <c r="Y129" s="74">
        <v>0.77938768297803196</v>
      </c>
      <c r="Z129" s="74">
        <v>0.77332922515809699</v>
      </c>
      <c r="AA129" s="74">
        <v>0.93505802415168104</v>
      </c>
      <c r="AB129" s="74">
        <v>1.0794636253024901</v>
      </c>
      <c r="AC129" s="74">
        <v>1.3157431144968501</v>
      </c>
      <c r="AD129" s="74">
        <v>1.1855406144071201</v>
      </c>
      <c r="AE129" s="74">
        <v>1.4000644941943801</v>
      </c>
      <c r="AF129" s="74">
        <v>0.859933461061684</v>
      </c>
      <c r="AG129" s="74">
        <v>1.0227645411617401</v>
      </c>
      <c r="AH129" s="74">
        <v>1.2520976099419301</v>
      </c>
      <c r="AI129" s="74">
        <v>1.05142162473208</v>
      </c>
      <c r="AJ129" s="74">
        <v>1.27124855157122</v>
      </c>
      <c r="AK129" s="139">
        <f t="shared" si="26"/>
        <v>1.166226647537379</v>
      </c>
      <c r="AL129" s="56" t="s">
        <v>124</v>
      </c>
      <c r="AM129" s="11">
        <v>0.98267616606429697</v>
      </c>
      <c r="AN129" s="74">
        <v>1.0900267724375301</v>
      </c>
      <c r="AO129" s="74">
        <v>0.85599447518691796</v>
      </c>
      <c r="AP129" s="74">
        <v>1.0369976779727601</v>
      </c>
      <c r="AQ129" s="74">
        <v>0.86109260314917002</v>
      </c>
      <c r="AR129" s="74">
        <v>0.79680988671261599</v>
      </c>
      <c r="AS129" s="74">
        <v>0.75682936751225804</v>
      </c>
      <c r="AT129" s="74">
        <v>0.61318857796269499</v>
      </c>
      <c r="AU129" s="74">
        <v>0.64548292734448498</v>
      </c>
      <c r="AV129" s="74">
        <v>0.50849359662968896</v>
      </c>
      <c r="AW129" s="74">
        <v>0.46104161704360602</v>
      </c>
      <c r="AX129" s="74">
        <v>0.39945903777953601</v>
      </c>
      <c r="AY129" s="74">
        <v>0.27732102551460902</v>
      </c>
      <c r="AZ129" s="74">
        <v>0.220398691741504</v>
      </c>
      <c r="BA129" s="74">
        <v>0.18106146945153501</v>
      </c>
      <c r="BB129" s="10">
        <v>0.13243308260532899</v>
      </c>
      <c r="BC129" s="10">
        <v>6.8723137936516798E-2</v>
      </c>
      <c r="BD129" s="10">
        <v>9.0186811466842098E-2</v>
      </c>
      <c r="BE129" s="139">
        <f t="shared" si="27"/>
        <v>0.52914945637927058</v>
      </c>
      <c r="BF129" s="140">
        <v>43.442999999999998</v>
      </c>
      <c r="BG129" s="141">
        <v>42.67</v>
      </c>
      <c r="BH129" s="142">
        <v>40.840000000000003</v>
      </c>
      <c r="BI129" s="140">
        <v>39.659923553466797</v>
      </c>
      <c r="BJ129" s="141">
        <v>25.756301879882798</v>
      </c>
      <c r="BK129" s="143">
        <v>18.39</v>
      </c>
      <c r="BL129" s="140">
        <v>57.565723419189503</v>
      </c>
      <c r="BM129" s="141">
        <v>68.102333068847699</v>
      </c>
      <c r="BN129" s="217">
        <v>70.667152516168201</v>
      </c>
      <c r="BO129" s="140">
        <v>2.77435302734375</v>
      </c>
      <c r="BP129" s="141">
        <v>6.1413683891296396</v>
      </c>
      <c r="BQ129" s="143">
        <v>10.9453672247613</v>
      </c>
      <c r="BR129" s="141">
        <v>27.5</v>
      </c>
      <c r="BS129" s="141">
        <v>26.1</v>
      </c>
      <c r="BT129" s="141">
        <v>25.3</v>
      </c>
      <c r="BU129" s="141">
        <v>23</v>
      </c>
      <c r="BV129" s="141">
        <v>27.3</v>
      </c>
      <c r="BW129" s="141">
        <v>25.3</v>
      </c>
      <c r="BX129" s="134">
        <f>AVERAGE(BR129:BW129)</f>
        <v>25.750000000000004</v>
      </c>
      <c r="BY129" s="141">
        <v>14.1</v>
      </c>
      <c r="BZ129" s="141">
        <v>13.5</v>
      </c>
      <c r="CA129" s="141">
        <v>12.9</v>
      </c>
      <c r="CB129" s="141">
        <v>12</v>
      </c>
      <c r="CC129" s="141">
        <v>11.7</v>
      </c>
      <c r="CD129" s="141">
        <v>11.5</v>
      </c>
      <c r="CE129" s="74">
        <v>11.5</v>
      </c>
      <c r="CF129" s="74">
        <v>10.9</v>
      </c>
      <c r="CG129" s="74">
        <v>10.6</v>
      </c>
      <c r="CH129" s="10">
        <v>10.1</v>
      </c>
      <c r="CI129" s="10">
        <v>10.4</v>
      </c>
      <c r="CJ129" s="10">
        <v>10.7</v>
      </c>
      <c r="CK129" s="134">
        <f t="shared" si="45"/>
        <v>10.925000000000001</v>
      </c>
      <c r="CL129" s="141">
        <v>3.952</v>
      </c>
      <c r="CM129" s="141">
        <v>3.7410000000000001</v>
      </c>
      <c r="CN129" s="141">
        <v>3.5750000000000002</v>
      </c>
      <c r="CO129" s="141">
        <v>3.444</v>
      </c>
      <c r="CP129" s="141">
        <v>3.3410000000000002</v>
      </c>
      <c r="CQ129" s="141">
        <v>3.2549999999999999</v>
      </c>
      <c r="CR129" s="134">
        <f>AVERAGE(CL129:CQ129)</f>
        <v>3.5513333333333335</v>
      </c>
      <c r="CS129" s="141">
        <v>1.7</v>
      </c>
      <c r="CT129" s="141">
        <v>1.66</v>
      </c>
      <c r="CU129" s="141">
        <v>1.58</v>
      </c>
      <c r="CV129" s="141">
        <v>1.5</v>
      </c>
      <c r="CW129" s="141">
        <v>1.47</v>
      </c>
      <c r="CX129" s="141">
        <v>1.45</v>
      </c>
      <c r="CY129" s="74">
        <v>1.54</v>
      </c>
      <c r="CZ129" s="74">
        <v>1.44</v>
      </c>
      <c r="DA129" s="74">
        <v>1.43</v>
      </c>
      <c r="DB129" s="10">
        <v>1.36</v>
      </c>
      <c r="DC129" s="10">
        <v>1.4</v>
      </c>
      <c r="DD129" s="10">
        <v>1.44</v>
      </c>
      <c r="DE129" s="134">
        <f>AVERAGE(CW129:DD129)</f>
        <v>1.4412499999999999</v>
      </c>
      <c r="DF129" s="140">
        <v>64.390536585365851</v>
      </c>
      <c r="DG129" s="143">
        <v>74.514634146341507</v>
      </c>
      <c r="DH129" s="140">
        <v>48.3</v>
      </c>
      <c r="DI129" s="144">
        <v>11.6</v>
      </c>
      <c r="DJ129" s="74">
        <v>7.9</v>
      </c>
      <c r="DK129" s="74">
        <v>7.7</v>
      </c>
      <c r="DL129" s="74">
        <v>7.9</v>
      </c>
      <c r="DM129" s="74">
        <v>7.8</v>
      </c>
      <c r="DN129" s="74">
        <v>7.3</v>
      </c>
      <c r="DO129" s="74">
        <v>8.1</v>
      </c>
      <c r="DP129" s="134">
        <f>AVERAGE(DJ129:DO129)</f>
        <v>7.7833333333333341</v>
      </c>
      <c r="DQ129" s="141">
        <v>7.3</v>
      </c>
      <c r="DR129" s="141">
        <v>6.7</v>
      </c>
      <c r="DS129" s="141">
        <v>7.1</v>
      </c>
      <c r="DT129" s="141">
        <v>7.2</v>
      </c>
      <c r="DU129" s="141">
        <v>7.1</v>
      </c>
      <c r="DV129" s="141">
        <v>7</v>
      </c>
      <c r="DW129" s="74">
        <v>7.4</v>
      </c>
      <c r="DX129" s="74">
        <v>7.5</v>
      </c>
      <c r="DY129" s="74">
        <v>7.7</v>
      </c>
      <c r="DZ129" s="10">
        <v>7.7</v>
      </c>
      <c r="EA129" s="10">
        <v>8.1</v>
      </c>
      <c r="EB129" s="10">
        <v>8</v>
      </c>
      <c r="EC129" s="134">
        <f t="shared" si="46"/>
        <v>7.5625000000000009</v>
      </c>
    </row>
    <row r="130" spans="1:133" x14ac:dyDescent="0.25">
      <c r="A130" s="74" t="s">
        <v>125</v>
      </c>
      <c r="B130" s="12">
        <v>1943950</v>
      </c>
      <c r="C130" s="134">
        <v>11.61</v>
      </c>
      <c r="D130" s="135">
        <v>1.35</v>
      </c>
      <c r="E130" s="136">
        <v>59.3</v>
      </c>
      <c r="F130" s="15">
        <v>129163276</v>
      </c>
      <c r="G130" s="22">
        <f t="shared" ref="G130:G161" si="47">F130/1000000</f>
        <v>129.163276</v>
      </c>
      <c r="H130" s="137">
        <v>141132</v>
      </c>
      <c r="I130" s="138">
        <f t="shared" si="24"/>
        <v>141.13200000000001</v>
      </c>
      <c r="J130" s="138">
        <v>155151</v>
      </c>
      <c r="K130" s="138">
        <f t="shared" si="25"/>
        <v>155.15100000000001</v>
      </c>
      <c r="L130" s="74">
        <v>2.9219971582323199</v>
      </c>
      <c r="M130" s="74">
        <v>2.8402934532618298</v>
      </c>
      <c r="N130" s="74">
        <v>2.7576638230255002</v>
      </c>
      <c r="O130" s="74">
        <v>2.6485540903456801</v>
      </c>
      <c r="P130" s="74">
        <v>2.5089287330602601</v>
      </c>
      <c r="Q130" s="74">
        <v>2.3551648452384799</v>
      </c>
      <c r="R130" s="74">
        <v>2.1977067235901799</v>
      </c>
      <c r="S130" s="74">
        <v>2.0635607350048999</v>
      </c>
      <c r="T130" s="74">
        <v>1.97528998495374</v>
      </c>
      <c r="U130" s="74">
        <v>1.9451331687488</v>
      </c>
      <c r="V130" s="74">
        <v>1.95613992881045</v>
      </c>
      <c r="W130" s="74">
        <v>1.97231333816112</v>
      </c>
      <c r="X130" s="74">
        <v>1.9811919285842201</v>
      </c>
      <c r="Y130" s="74">
        <v>1.9998367817392899</v>
      </c>
      <c r="Z130" s="74">
        <v>2.0263824342660199</v>
      </c>
      <c r="AA130" s="74">
        <v>2.0541129379620902</v>
      </c>
      <c r="AB130" s="74">
        <v>2.0844811119640201</v>
      </c>
      <c r="AC130" s="74">
        <v>2.1029121941352402</v>
      </c>
      <c r="AD130" s="74">
        <v>2.0902495150291198</v>
      </c>
      <c r="AE130" s="74">
        <v>2.03872920669974</v>
      </c>
      <c r="AF130" s="74">
        <v>1.9595488758736499</v>
      </c>
      <c r="AG130" s="74">
        <v>1.8784982934885399</v>
      </c>
      <c r="AH130" s="74">
        <v>1.80157207837551</v>
      </c>
      <c r="AI130" s="74">
        <v>1.7133712996717301</v>
      </c>
      <c r="AJ130" s="74">
        <v>1.6137779923175899</v>
      </c>
      <c r="AK130" s="139">
        <f t="shared" si="26"/>
        <v>2.1394964253016004</v>
      </c>
      <c r="AL130" s="56" t="s">
        <v>125</v>
      </c>
      <c r="AM130" s="11">
        <v>1.5101146086106201</v>
      </c>
      <c r="AN130" s="74">
        <v>1.4017203670228899</v>
      </c>
      <c r="AO130" s="74">
        <v>1.3050839894614401</v>
      </c>
      <c r="AP130" s="74">
        <v>1.24096123444586</v>
      </c>
      <c r="AQ130" s="74">
        <v>1.2189729952969</v>
      </c>
      <c r="AR130" s="74">
        <v>1.22690675376924</v>
      </c>
      <c r="AS130" s="74">
        <v>1.2428943460463699</v>
      </c>
      <c r="AT130" s="74">
        <v>1.2525285285771199</v>
      </c>
      <c r="AU130" s="74">
        <v>1.25886431138021</v>
      </c>
      <c r="AV130" s="74">
        <v>1.25738121175646</v>
      </c>
      <c r="AW130" s="74">
        <v>1.24935027132475</v>
      </c>
      <c r="AX130" s="74">
        <v>1.2432983668401301</v>
      </c>
      <c r="AY130" s="74">
        <v>1.4071495144712001</v>
      </c>
      <c r="AZ130" s="74">
        <v>1.3580931414931201</v>
      </c>
      <c r="BA130" s="74">
        <v>1.3212176353346401</v>
      </c>
      <c r="BB130" s="10">
        <v>1.3348980655129401</v>
      </c>
      <c r="BC130" s="10">
        <v>1.3017309411314699</v>
      </c>
      <c r="BD130" s="10">
        <v>1.2643951969985201</v>
      </c>
      <c r="BE130" s="139">
        <f t="shared" si="27"/>
        <v>1.2873792276978391</v>
      </c>
      <c r="BF130" s="140">
        <v>62.759</v>
      </c>
      <c r="BG130" s="141">
        <v>74.721999999999994</v>
      </c>
      <c r="BH130" s="142">
        <v>79.87</v>
      </c>
      <c r="BI130" s="140">
        <v>46.184803009033203</v>
      </c>
      <c r="BJ130" s="141">
        <v>34.079036712646499</v>
      </c>
      <c r="BK130" s="143">
        <v>26.67</v>
      </c>
      <c r="BL130" s="140">
        <v>50.098052978515597</v>
      </c>
      <c r="BM130" s="141">
        <v>60.996540069580099</v>
      </c>
      <c r="BN130" s="217">
        <v>66.475086153745494</v>
      </c>
      <c r="BO130" s="140">
        <v>3.7171440124511701</v>
      </c>
      <c r="BP130" s="141">
        <v>4.9244222640991202</v>
      </c>
      <c r="BQ130" s="143">
        <v>6.8573423300288496</v>
      </c>
      <c r="BR130" s="141">
        <v>43.436999999999998</v>
      </c>
      <c r="BS130" s="141">
        <v>43.069000000000003</v>
      </c>
      <c r="BT130" s="141">
        <v>42.512999999999998</v>
      </c>
      <c r="BU130" s="141">
        <v>41.756999999999998</v>
      </c>
      <c r="BV130" s="141">
        <v>40.811</v>
      </c>
      <c r="BW130" s="141">
        <v>39.704999999999998</v>
      </c>
      <c r="BX130" s="134">
        <f>AVERAGE(BR130:BW130)</f>
        <v>41.882000000000005</v>
      </c>
      <c r="BY130" s="141">
        <v>21.221</v>
      </c>
      <c r="BZ130" s="141">
        <v>20.789000000000001</v>
      </c>
      <c r="CA130" s="141">
        <v>20.364999999999998</v>
      </c>
      <c r="CB130" s="141">
        <v>19.949000000000002</v>
      </c>
      <c r="CC130" s="141">
        <v>19.544</v>
      </c>
      <c r="CD130" s="141">
        <v>19.149999999999999</v>
      </c>
      <c r="CE130" s="74">
        <v>19.414000000000001</v>
      </c>
      <c r="CF130" s="74">
        <v>19.103999999999999</v>
      </c>
      <c r="CG130" s="74">
        <v>18.79</v>
      </c>
      <c r="CH130" s="10">
        <v>18.512</v>
      </c>
      <c r="CI130" s="10">
        <v>18.172999999999998</v>
      </c>
      <c r="CJ130" s="10">
        <v>17.829999999999998</v>
      </c>
      <c r="CK130" s="134">
        <f t="shared" si="45"/>
        <v>18.814624999999999</v>
      </c>
      <c r="CL130" s="141">
        <v>6.72</v>
      </c>
      <c r="CM130" s="141">
        <v>6.6429999999999998</v>
      </c>
      <c r="CN130" s="141">
        <v>6.5250000000000004</v>
      </c>
      <c r="CO130" s="141">
        <v>6.3639999999999999</v>
      </c>
      <c r="CP130" s="141">
        <v>6.1639999999999997</v>
      </c>
      <c r="CQ130" s="141">
        <v>5.9320000000000004</v>
      </c>
      <c r="CR130" s="134">
        <f>AVERAGE(CL130:CQ130)</f>
        <v>6.3913333333333329</v>
      </c>
      <c r="CS130" s="141">
        <v>2.4129999999999998</v>
      </c>
      <c r="CT130" s="141">
        <v>2.379</v>
      </c>
      <c r="CU130" s="141">
        <v>2.3460000000000001</v>
      </c>
      <c r="CV130" s="141">
        <v>2.3130000000000002</v>
      </c>
      <c r="CW130" s="141">
        <v>2.2810000000000001</v>
      </c>
      <c r="CX130" s="141">
        <v>2.2480000000000002</v>
      </c>
      <c r="CY130" s="74">
        <v>2.2999999999999998</v>
      </c>
      <c r="CZ130" s="74">
        <v>2.2719999999999998</v>
      </c>
      <c r="DA130" s="74">
        <v>2.2429999999999999</v>
      </c>
      <c r="DB130" s="10">
        <v>2.2149999999999999</v>
      </c>
      <c r="DC130" s="10">
        <v>2.1840000000000002</v>
      </c>
      <c r="DD130" s="10">
        <v>2.153</v>
      </c>
      <c r="DE130" s="134">
        <f>AVERAGE(CW130:DD130)</f>
        <v>2.2369999999999997</v>
      </c>
      <c r="DF130" s="140">
        <v>63.920146341463415</v>
      </c>
      <c r="DG130" s="143">
        <v>77.305000000000007</v>
      </c>
      <c r="DH130" s="140">
        <v>65.900000000000006</v>
      </c>
      <c r="DI130" s="144">
        <v>11.5</v>
      </c>
      <c r="DJ130" s="74">
        <v>9.7710000000000008</v>
      </c>
      <c r="DK130" s="74">
        <v>9.5020000000000007</v>
      </c>
      <c r="DL130" s="74">
        <v>9.2089999999999996</v>
      </c>
      <c r="DM130" s="74">
        <v>8.8960000000000008</v>
      </c>
      <c r="DN130" s="74">
        <v>8.5709999999999997</v>
      </c>
      <c r="DO130" s="74">
        <v>8.2390000000000008</v>
      </c>
      <c r="DP130" s="134">
        <f>AVERAGE(DJ130:DO130)</f>
        <v>9.0313333333333343</v>
      </c>
      <c r="DQ130" s="141">
        <v>4.5069999999999997</v>
      </c>
      <c r="DR130" s="141">
        <v>4.4950000000000001</v>
      </c>
      <c r="DS130" s="141">
        <v>4.4880000000000004</v>
      </c>
      <c r="DT130" s="141">
        <v>4.4859999999999998</v>
      </c>
      <c r="DU130" s="141">
        <v>4.4880000000000004</v>
      </c>
      <c r="DV130" s="141">
        <v>4.4960000000000004</v>
      </c>
      <c r="DW130" s="74">
        <v>4.7350000000000003</v>
      </c>
      <c r="DX130" s="74">
        <v>4.7629999999999999</v>
      </c>
      <c r="DY130" s="74">
        <v>4.7889999999999997</v>
      </c>
      <c r="DZ130" s="10">
        <v>4.8239999999999998</v>
      </c>
      <c r="EA130" s="10">
        <v>4.8520000000000003</v>
      </c>
      <c r="EB130" s="10">
        <v>4.88</v>
      </c>
      <c r="EC130" s="134">
        <f t="shared" si="46"/>
        <v>4.7283750000000007</v>
      </c>
    </row>
    <row r="131" spans="1:133" x14ac:dyDescent="0.25">
      <c r="A131" s="74" t="s">
        <v>126</v>
      </c>
      <c r="B131" s="12">
        <v>700</v>
      </c>
      <c r="C131" s="134">
        <v>2.86</v>
      </c>
      <c r="D131" s="135">
        <v>24.29</v>
      </c>
      <c r="E131" s="136"/>
      <c r="F131" s="15">
        <v>105544</v>
      </c>
      <c r="G131" s="22">
        <f t="shared" si="47"/>
        <v>0.105544</v>
      </c>
      <c r="H131" s="137">
        <v>112</v>
      </c>
      <c r="I131" s="138">
        <f t="shared" si="24"/>
        <v>0.112</v>
      </c>
      <c r="J131" s="138">
        <v>139</v>
      </c>
      <c r="K131" s="138">
        <f t="shared" si="25"/>
        <v>0.13900000000000001</v>
      </c>
      <c r="L131" s="74">
        <v>1.06510165256295</v>
      </c>
      <c r="M131" s="74">
        <v>1.9446712633676599</v>
      </c>
      <c r="N131" s="74">
        <v>2.6423803172441498</v>
      </c>
      <c r="O131" s="74">
        <v>3.1432413995508899</v>
      </c>
      <c r="P131" s="74">
        <v>3.3569242957827199</v>
      </c>
      <c r="Q131" s="74">
        <v>3.3685605847475402</v>
      </c>
      <c r="R131" s="74">
        <v>3.3621934146774999</v>
      </c>
      <c r="S131" s="74">
        <v>3.3810110745464499</v>
      </c>
      <c r="T131" s="74">
        <v>3.3026594449187199</v>
      </c>
      <c r="U131" s="74">
        <v>3.12861046592062</v>
      </c>
      <c r="V131" s="74">
        <v>2.8972434492842201</v>
      </c>
      <c r="W131" s="74">
        <v>2.60212680919398</v>
      </c>
      <c r="X131" s="74">
        <v>2.3330570715982502</v>
      </c>
      <c r="Y131" s="74">
        <v>2.1929643279626698</v>
      </c>
      <c r="Z131" s="74">
        <v>2.2256454356884499</v>
      </c>
      <c r="AA131" s="74">
        <v>2.3527778613483998</v>
      </c>
      <c r="AB131" s="74">
        <v>2.5307427056130898</v>
      </c>
      <c r="AC131" s="74">
        <v>2.6093822596523402</v>
      </c>
      <c r="AD131" s="74">
        <v>2.45935190079468</v>
      </c>
      <c r="AE131" s="74">
        <v>2.0191739074719299</v>
      </c>
      <c r="AF131" s="74">
        <v>1.4034956730213299</v>
      </c>
      <c r="AG131" s="74">
        <v>0.72812482985735405</v>
      </c>
      <c r="AH131" s="74">
        <v>0.151258052892315</v>
      </c>
      <c r="AI131" s="74">
        <v>-0.24914427260424399</v>
      </c>
      <c r="AJ131" s="74">
        <v>-0.39621610405368202</v>
      </c>
      <c r="AK131" s="139">
        <f t="shared" si="26"/>
        <v>2.1822135128416118</v>
      </c>
      <c r="AL131" s="56" t="s">
        <v>126</v>
      </c>
      <c r="AM131" s="11">
        <v>-0.35123945456913702</v>
      </c>
      <c r="AN131" s="74">
        <v>-0.242311395354531</v>
      </c>
      <c r="AO131" s="74">
        <v>-0.17464153901990701</v>
      </c>
      <c r="AP131" s="74">
        <v>-0.15622152953367599</v>
      </c>
      <c r="AQ131" s="74">
        <v>-0.22587653880958899</v>
      </c>
      <c r="AR131" s="74">
        <v>-0.35436864124810002</v>
      </c>
      <c r="AS131" s="74">
        <v>-0.48328424660465402</v>
      </c>
      <c r="AT131" s="74">
        <v>-0.55887005408131396</v>
      </c>
      <c r="AU131" s="74">
        <v>-0.57158007661967003</v>
      </c>
      <c r="AV131" s="74">
        <v>-0.49405082241187598</v>
      </c>
      <c r="AW131" s="74">
        <v>-0.35067135481366501</v>
      </c>
      <c r="AX131" s="74">
        <v>-0.18836672349056799</v>
      </c>
      <c r="AY131" s="74">
        <v>3.8648837151098701E-2</v>
      </c>
      <c r="AZ131" s="74">
        <v>0.19494876707019501</v>
      </c>
      <c r="BA131" s="74">
        <v>0.31382087922422103</v>
      </c>
      <c r="BB131" s="10">
        <v>0.40105979456785401</v>
      </c>
      <c r="BC131" s="10">
        <v>0.48144526294665402</v>
      </c>
      <c r="BD131" s="10">
        <v>0.57677574959845002</v>
      </c>
      <c r="BE131" s="139">
        <f t="shared" si="27"/>
        <v>-0.10550256655465157</v>
      </c>
      <c r="BF131" s="140">
        <v>25.858000000000001</v>
      </c>
      <c r="BG131" s="141">
        <v>22.33</v>
      </c>
      <c r="BH131" s="142">
        <v>22.61</v>
      </c>
      <c r="BI131" s="140">
        <v>47.450351715087898</v>
      </c>
      <c r="BJ131" s="141">
        <v>40.316486358642599</v>
      </c>
      <c r="BK131" s="143">
        <v>33.119999999999997</v>
      </c>
      <c r="BL131" s="140">
        <v>48.335601806640597</v>
      </c>
      <c r="BM131" s="141">
        <v>55.962020874023402</v>
      </c>
      <c r="BN131" s="217">
        <v>62.072690062912102</v>
      </c>
      <c r="BO131" s="140">
        <v>4.2140436172485396</v>
      </c>
      <c r="BP131" s="141">
        <v>3.7214930057525599</v>
      </c>
      <c r="BQ131" s="143">
        <v>4.8103160767073403</v>
      </c>
      <c r="BR131" s="141">
        <v>41.015999999999998</v>
      </c>
      <c r="BS131" s="141">
        <v>40.585000000000001</v>
      </c>
      <c r="BT131" s="141">
        <v>40.122999999999998</v>
      </c>
      <c r="BU131" s="141">
        <v>39.659999999999997</v>
      </c>
      <c r="BV131" s="141">
        <v>39.222000000000001</v>
      </c>
      <c r="BW131" s="141">
        <v>38.860999999999997</v>
      </c>
      <c r="BX131" s="134">
        <f>AVERAGE(BR131:BW131)</f>
        <v>39.911166666666666</v>
      </c>
      <c r="BY131" s="141">
        <v>25.457000000000001</v>
      </c>
      <c r="BZ131" s="141">
        <v>24.863</v>
      </c>
      <c r="CA131" s="141">
        <v>24.372</v>
      </c>
      <c r="CB131" s="141">
        <v>23.992000000000001</v>
      </c>
      <c r="CC131" s="141">
        <v>23.731000000000002</v>
      </c>
      <c r="CD131" s="141">
        <v>23.587</v>
      </c>
      <c r="CE131" s="74">
        <v>23.527999999999999</v>
      </c>
      <c r="CF131" s="74">
        <v>23.510999999999999</v>
      </c>
      <c r="CG131" s="74">
        <v>23.530999999999999</v>
      </c>
      <c r="CH131" s="10">
        <v>23.64</v>
      </c>
      <c r="CI131" s="10">
        <v>23.707999999999998</v>
      </c>
      <c r="CJ131" s="10">
        <v>23.774000000000001</v>
      </c>
      <c r="CK131" s="134">
        <f t="shared" si="45"/>
        <v>23.626250000000002</v>
      </c>
      <c r="CL131" s="141">
        <v>6.9379999999999997</v>
      </c>
      <c r="CM131" s="141">
        <v>6.9249999999999998</v>
      </c>
      <c r="CN131" s="141">
        <v>6.8940000000000001</v>
      </c>
      <c r="CO131" s="141">
        <v>6.8419999999999996</v>
      </c>
      <c r="CP131" s="141">
        <v>6.77</v>
      </c>
      <c r="CQ131" s="141">
        <v>6.6820000000000004</v>
      </c>
      <c r="CR131" s="134">
        <f>AVERAGE(CL131:CQ131)</f>
        <v>6.8418333333333337</v>
      </c>
      <c r="CS131" s="141">
        <v>3.7389999999999999</v>
      </c>
      <c r="CT131" s="141">
        <v>3.661</v>
      </c>
      <c r="CU131" s="141">
        <v>3.589</v>
      </c>
      <c r="CV131" s="141">
        <v>3.5219999999999998</v>
      </c>
      <c r="CW131" s="141">
        <v>3.46</v>
      </c>
      <c r="CX131" s="141">
        <v>3.4020000000000001</v>
      </c>
      <c r="CY131" s="74">
        <v>3.347</v>
      </c>
      <c r="CZ131" s="74">
        <v>3.294</v>
      </c>
      <c r="DA131" s="74">
        <v>3.2429999999999999</v>
      </c>
      <c r="DB131" s="10">
        <v>3.194</v>
      </c>
      <c r="DC131" s="10">
        <v>3.145</v>
      </c>
      <c r="DD131" s="10">
        <v>3.0979999999999999</v>
      </c>
      <c r="DE131" s="134">
        <f>AVERAGE(CW131:DD131)</f>
        <v>3.2728749999999995</v>
      </c>
      <c r="DF131" s="140">
        <v>63.854585365853673</v>
      </c>
      <c r="DG131" s="143">
        <v>69.316000000000003</v>
      </c>
      <c r="DH131" s="140"/>
      <c r="DI131" s="144">
        <v>26.7</v>
      </c>
      <c r="DJ131" s="74">
        <v>9.1649999999999991</v>
      </c>
      <c r="DK131" s="74">
        <v>8.9879999999999995</v>
      </c>
      <c r="DL131" s="74">
        <v>8.8070000000000004</v>
      </c>
      <c r="DM131" s="74">
        <v>8.6199999999999992</v>
      </c>
      <c r="DN131" s="74">
        <v>8.4260000000000002</v>
      </c>
      <c r="DO131" s="74">
        <v>8.2289999999999992</v>
      </c>
      <c r="DP131" s="134">
        <f>AVERAGE(DJ131:DO131)</f>
        <v>8.7058333333333326</v>
      </c>
      <c r="DQ131" s="141">
        <v>6.3319999999999999</v>
      </c>
      <c r="DR131" s="141">
        <v>6.3140000000000001</v>
      </c>
      <c r="DS131" s="141">
        <v>6.2930000000000001</v>
      </c>
      <c r="DT131" s="141">
        <v>6.27</v>
      </c>
      <c r="DU131" s="141">
        <v>6.2469999999999999</v>
      </c>
      <c r="DV131" s="141">
        <v>6.2249999999999996</v>
      </c>
      <c r="DW131" s="74">
        <v>6.2039999999999997</v>
      </c>
      <c r="DX131" s="74">
        <v>6.1820000000000004</v>
      </c>
      <c r="DY131" s="74">
        <v>6.1639999999999997</v>
      </c>
      <c r="DZ131" s="10">
        <v>6.2229999999999999</v>
      </c>
      <c r="EA131" s="10">
        <v>6.2220000000000004</v>
      </c>
      <c r="EB131" s="10">
        <v>6.226</v>
      </c>
      <c r="EC131" s="134">
        <f t="shared" si="46"/>
        <v>6.2116249999999997</v>
      </c>
    </row>
    <row r="132" spans="1:133" x14ac:dyDescent="0.25">
      <c r="A132" s="74" t="s">
        <v>127</v>
      </c>
      <c r="B132" s="12">
        <v>32890</v>
      </c>
      <c r="C132" s="134">
        <v>55.56</v>
      </c>
      <c r="D132" s="135">
        <v>8.17</v>
      </c>
      <c r="E132" s="136">
        <v>3.8</v>
      </c>
      <c r="F132" s="15">
        <v>3549196</v>
      </c>
      <c r="G132" s="22">
        <f t="shared" si="47"/>
        <v>3.5491959999999998</v>
      </c>
      <c r="H132" s="137">
        <v>3943</v>
      </c>
      <c r="I132" s="138">
        <f t="shared" si="24"/>
        <v>3.9430000000000001</v>
      </c>
      <c r="J132" s="138">
        <v>2871</v>
      </c>
      <c r="K132" s="138">
        <f t="shared" si="25"/>
        <v>2.871</v>
      </c>
      <c r="L132" s="74">
        <v>1.1442833995981501</v>
      </c>
      <c r="M132" s="74">
        <v>0.97919999046177197</v>
      </c>
      <c r="N132" s="74">
        <v>0.87919317275770204</v>
      </c>
      <c r="O132" s="74">
        <v>0.781723764375862</v>
      </c>
      <c r="P132" s="74">
        <v>0.83507792174198903</v>
      </c>
      <c r="Q132" s="74">
        <v>0.887054899950945</v>
      </c>
      <c r="R132" s="74">
        <v>0.93759843023363798</v>
      </c>
      <c r="S132" s="74">
        <v>1.01553172194054</v>
      </c>
      <c r="T132" s="74">
        <v>1.03389777951793</v>
      </c>
      <c r="U132" s="74">
        <v>1.0233176280028999</v>
      </c>
      <c r="V132" s="74">
        <v>0.95694510161506696</v>
      </c>
      <c r="W132" s="74">
        <v>0.89236509622166005</v>
      </c>
      <c r="X132" s="74">
        <v>0.82942139852825203</v>
      </c>
      <c r="Y132" s="74">
        <v>0.74064252980227996</v>
      </c>
      <c r="Z132" s="74">
        <v>0.59945683598142396</v>
      </c>
      <c r="AA132" s="74">
        <v>0.40666993825536102</v>
      </c>
      <c r="AB132" s="74">
        <v>0.27019740837302603</v>
      </c>
      <c r="AC132" s="74">
        <v>8.0917064428567595E-2</v>
      </c>
      <c r="AD132" s="74">
        <v>-0.10790397594035001</v>
      </c>
      <c r="AE132" s="74">
        <v>-0.29733769710019697</v>
      </c>
      <c r="AF132" s="74">
        <v>-0.51298106995803106</v>
      </c>
      <c r="AG132" s="74">
        <v>-0.20022213334363201</v>
      </c>
      <c r="AH132" s="74">
        <v>-0.22089690688080299</v>
      </c>
      <c r="AI132" s="74">
        <v>-0.188282302854377</v>
      </c>
      <c r="AJ132" s="74">
        <v>-0.15814200181452201</v>
      </c>
      <c r="AK132" s="139">
        <f t="shared" si="26"/>
        <v>0.50430911975580617</v>
      </c>
      <c r="AL132" s="56" t="s">
        <v>127</v>
      </c>
      <c r="AM132" s="11">
        <v>-0.20341491991827901</v>
      </c>
      <c r="AN132" s="74">
        <v>-0.223571715813288</v>
      </c>
      <c r="AO132" s="74">
        <v>-0.23160746440633501</v>
      </c>
      <c r="AP132" s="74">
        <v>-0.28165030763641802</v>
      </c>
      <c r="AQ132" s="74">
        <v>-0.24761669579562101</v>
      </c>
      <c r="AR132" s="74">
        <v>-0.24314108320084099</v>
      </c>
      <c r="AS132" s="74">
        <v>-0.26911034133003398</v>
      </c>
      <c r="AT132" s="74">
        <v>-0.24058905633080799</v>
      </c>
      <c r="AU132" s="74">
        <v>-0.19020544530261799</v>
      </c>
      <c r="AV132" s="74">
        <v>-0.12623833082161401</v>
      </c>
      <c r="AW132" s="74">
        <v>-9.9359335527546805E-2</v>
      </c>
      <c r="AX132" s="74">
        <v>-3.5407111246532098E-2</v>
      </c>
      <c r="AY132" s="74">
        <v>-1.31188896045369E-2</v>
      </c>
      <c r="AZ132" s="74">
        <v>-2.67768650049581E-2</v>
      </c>
      <c r="BA132" s="74">
        <v>-6.0885746099486798E-2</v>
      </c>
      <c r="BB132" s="10">
        <v>-6.4383614921027704E-2</v>
      </c>
      <c r="BC132" s="10">
        <v>-6.0624297000835298E-2</v>
      </c>
      <c r="BD132" s="10">
        <v>-7.7677563174331304E-2</v>
      </c>
      <c r="BE132" s="139">
        <f t="shared" si="27"/>
        <v>-0.14658610960099014</v>
      </c>
      <c r="BF132" s="140">
        <v>36.222000000000001</v>
      </c>
      <c r="BG132" s="141">
        <v>44.588999999999999</v>
      </c>
      <c r="BH132" s="142">
        <v>42.56</v>
      </c>
      <c r="BI132" s="140">
        <v>28.8721714019775</v>
      </c>
      <c r="BJ132" s="141">
        <v>23.715324401855501</v>
      </c>
      <c r="BK132" s="143">
        <v>15.74</v>
      </c>
      <c r="BL132" s="140">
        <v>64.327590942382798</v>
      </c>
      <c r="BM132" s="141">
        <v>66.30029296875</v>
      </c>
      <c r="BN132" s="217">
        <v>73.396578604131307</v>
      </c>
      <c r="BO132" s="140">
        <v>6.8002357482910201</v>
      </c>
      <c r="BP132" s="141">
        <v>9.9843835830688494</v>
      </c>
      <c r="BQ132" s="143">
        <v>10.863514424819</v>
      </c>
      <c r="BR132" s="141">
        <v>19.619</v>
      </c>
      <c r="BS132" s="141">
        <v>19.535</v>
      </c>
      <c r="BT132" s="141">
        <v>19.556000000000001</v>
      </c>
      <c r="BU132" s="141">
        <v>19.632999999999999</v>
      </c>
      <c r="BV132" s="141">
        <v>19.741</v>
      </c>
      <c r="BW132" s="141">
        <v>19.873999999999999</v>
      </c>
      <c r="BX132" s="134">
        <f>AVERAGE(BR132:BW132)</f>
        <v>19.659666666666663</v>
      </c>
      <c r="BY132" s="141">
        <v>11.965</v>
      </c>
      <c r="BZ132" s="141">
        <v>12.118</v>
      </c>
      <c r="CA132" s="141">
        <v>12.243</v>
      </c>
      <c r="CB132" s="141">
        <v>12.323</v>
      </c>
      <c r="CC132" s="141">
        <v>12.348000000000001</v>
      </c>
      <c r="CD132" s="141">
        <v>12.317</v>
      </c>
      <c r="CE132" s="74">
        <v>10.962</v>
      </c>
      <c r="CF132" s="74">
        <v>10.859</v>
      </c>
      <c r="CG132" s="74">
        <v>10.725</v>
      </c>
      <c r="CH132" s="10">
        <v>10.523999999999999</v>
      </c>
      <c r="CI132" s="10">
        <v>10.323</v>
      </c>
      <c r="CJ132" s="10">
        <v>10.105</v>
      </c>
      <c r="CK132" s="134">
        <f t="shared" si="45"/>
        <v>11.020375</v>
      </c>
      <c r="CL132" s="141">
        <v>2.5819999999999999</v>
      </c>
      <c r="CM132" s="141">
        <v>2.56</v>
      </c>
      <c r="CN132" s="141">
        <v>2.5419999999999998</v>
      </c>
      <c r="CO132" s="141">
        <v>2.5230000000000001</v>
      </c>
      <c r="CP132" s="141">
        <v>2.5030000000000001</v>
      </c>
      <c r="CQ132" s="141">
        <v>2.4830000000000001</v>
      </c>
      <c r="CR132" s="134">
        <f>AVERAGE(CL132:CQ132)</f>
        <v>2.5321666666666665</v>
      </c>
      <c r="CS132" s="141">
        <v>1.4870000000000001</v>
      </c>
      <c r="CT132" s="141">
        <v>1.488</v>
      </c>
      <c r="CU132" s="141">
        <v>1.4870000000000001</v>
      </c>
      <c r="CV132" s="141">
        <v>1.4830000000000001</v>
      </c>
      <c r="CW132" s="141">
        <v>1.4770000000000001</v>
      </c>
      <c r="CX132" s="141">
        <v>1.4690000000000001</v>
      </c>
      <c r="CY132" s="74">
        <v>1.2689999999999999</v>
      </c>
      <c r="CZ132" s="74">
        <v>1.2629999999999999</v>
      </c>
      <c r="DA132" s="74">
        <v>1.256</v>
      </c>
      <c r="DB132" s="10">
        <v>1.248</v>
      </c>
      <c r="DC132" s="10">
        <v>1.2410000000000001</v>
      </c>
      <c r="DD132" s="10">
        <v>1.234</v>
      </c>
      <c r="DE132" s="134">
        <f>AVERAGE(CW132:DD132)</f>
        <v>1.3071250000000001</v>
      </c>
      <c r="DF132" s="140">
        <v>64.981121951219521</v>
      </c>
      <c r="DG132" s="143">
        <v>71.718000000000004</v>
      </c>
      <c r="DH132" s="140">
        <v>43.2</v>
      </c>
      <c r="DI132" s="144">
        <v>13.3</v>
      </c>
      <c r="DJ132" s="74">
        <v>9.5139999999999993</v>
      </c>
      <c r="DK132" s="74">
        <v>9.5150000000000006</v>
      </c>
      <c r="DL132" s="74">
        <v>9.5559999999999992</v>
      </c>
      <c r="DM132" s="74">
        <v>9.6270000000000007</v>
      </c>
      <c r="DN132" s="74">
        <v>9.7240000000000002</v>
      </c>
      <c r="DO132" s="74">
        <v>9.8490000000000002</v>
      </c>
      <c r="DP132" s="134">
        <f>AVERAGE(DJ132:DO132)</f>
        <v>9.6308333333333351</v>
      </c>
      <c r="DQ132" s="141">
        <v>13.329000000000001</v>
      </c>
      <c r="DR132" s="141">
        <v>13.486000000000001</v>
      </c>
      <c r="DS132" s="141">
        <v>13.627000000000001</v>
      </c>
      <c r="DT132" s="141">
        <v>13.753</v>
      </c>
      <c r="DU132" s="141">
        <v>13.862</v>
      </c>
      <c r="DV132" s="141">
        <v>13.955</v>
      </c>
      <c r="DW132" s="74">
        <v>11.397</v>
      </c>
      <c r="DX132" s="74">
        <v>11.321</v>
      </c>
      <c r="DY132" s="74">
        <v>11.311</v>
      </c>
      <c r="DZ132" s="10">
        <v>11.423999999999999</v>
      </c>
      <c r="EA132" s="10">
        <v>11.481</v>
      </c>
      <c r="EB132" s="10">
        <v>11.555</v>
      </c>
      <c r="EC132" s="134">
        <f t="shared" si="46"/>
        <v>12.038249999999998</v>
      </c>
    </row>
    <row r="133" spans="1:133" x14ac:dyDescent="0.25">
      <c r="A133" s="74" t="s">
        <v>128</v>
      </c>
      <c r="B133" s="12"/>
      <c r="C133" s="134"/>
      <c r="D133" s="135"/>
      <c r="E133" s="136"/>
      <c r="F133" s="15">
        <v>38695</v>
      </c>
      <c r="G133" s="22">
        <f t="shared" si="47"/>
        <v>3.8695E-2</v>
      </c>
      <c r="H133" s="137">
        <v>40</v>
      </c>
      <c r="I133" s="138">
        <f t="shared" ref="I133:I196" si="48">H133/1000</f>
        <v>0.04</v>
      </c>
      <c r="J133" s="138">
        <v>46</v>
      </c>
      <c r="K133" s="138">
        <f t="shared" ref="K133:K196" si="49">J133/1000</f>
        <v>4.5999999999999999E-2</v>
      </c>
      <c r="L133" s="74">
        <v>1.4629727710415099</v>
      </c>
      <c r="M133" s="74">
        <v>1.2617966392127899</v>
      </c>
      <c r="N133" s="74">
        <v>1.12216256454638</v>
      </c>
      <c r="O133" s="74">
        <v>1.0675503640770401</v>
      </c>
      <c r="P133" s="74">
        <v>1.1624270990555801</v>
      </c>
      <c r="Q133" s="74">
        <v>1.3361886511957599</v>
      </c>
      <c r="R133" s="74">
        <v>1.5544450552881599</v>
      </c>
      <c r="S133" s="74">
        <v>1.6936565732537101</v>
      </c>
      <c r="T133" s="74">
        <v>1.68324536934363</v>
      </c>
      <c r="U133" s="74">
        <v>1.46967953023096</v>
      </c>
      <c r="V133" s="74">
        <v>1.1229411810562999</v>
      </c>
      <c r="W133" s="74">
        <v>0.73250275697025302</v>
      </c>
      <c r="X133" s="74">
        <v>0.41568673835950698</v>
      </c>
      <c r="Y133" s="74">
        <v>0.236273159379431</v>
      </c>
      <c r="Z133" s="74">
        <v>0.25618705408916198</v>
      </c>
      <c r="AA133" s="74">
        <v>0.42552531400791599</v>
      </c>
      <c r="AB133" s="74">
        <v>0.63659973894656696</v>
      </c>
      <c r="AC133" s="74">
        <v>0.80013874524222195</v>
      </c>
      <c r="AD133" s="74">
        <v>0.91330923836800004</v>
      </c>
      <c r="AE133" s="74">
        <v>0.94120673020061296</v>
      </c>
      <c r="AF133" s="74">
        <v>0.90637532951825095</v>
      </c>
      <c r="AG133" s="74">
        <v>0.87886281829089996</v>
      </c>
      <c r="AH133" s="74">
        <v>0.87120606327565597</v>
      </c>
      <c r="AI133" s="74">
        <v>0.87637393862052404</v>
      </c>
      <c r="AJ133" s="74">
        <v>0.878196192434886</v>
      </c>
      <c r="AK133" s="139">
        <f t="shared" ref="AK133:AK196" si="50">AVERAGE(L133:AJ133)</f>
        <v>0.98822038464022843</v>
      </c>
      <c r="AL133" s="56" t="s">
        <v>128</v>
      </c>
      <c r="AM133" s="11">
        <v>0.89549098629291801</v>
      </c>
      <c r="AN133" s="74">
        <v>0.88445345123931696</v>
      </c>
      <c r="AO133" s="74">
        <v>0.88282460207944202</v>
      </c>
      <c r="AP133" s="74">
        <v>0.960065892102827</v>
      </c>
      <c r="AQ133" s="74">
        <v>1.1400431101750601</v>
      </c>
      <c r="AR133" s="74">
        <v>1.3759635735433999</v>
      </c>
      <c r="AS133" s="74">
        <v>1.64575344236583</v>
      </c>
      <c r="AT133" s="74">
        <v>1.8564425800966999</v>
      </c>
      <c r="AU133" s="74">
        <v>1.9039033910910801</v>
      </c>
      <c r="AV133" s="74">
        <v>1.7444886839238201</v>
      </c>
      <c r="AW133" s="74">
        <v>1.4516582370487301</v>
      </c>
      <c r="AX133" s="74">
        <v>1.12272790269712</v>
      </c>
      <c r="AY133" s="74">
        <v>0.57646319463781204</v>
      </c>
      <c r="AZ133" s="74">
        <v>0.33096704529563398</v>
      </c>
      <c r="BA133" s="74">
        <v>0.25282444838654999</v>
      </c>
      <c r="BB133" s="10">
        <v>0.45788224793221599</v>
      </c>
      <c r="BC133" s="10">
        <v>0.49996198197797798</v>
      </c>
      <c r="BD133" s="10">
        <v>0.50781257919886202</v>
      </c>
      <c r="BE133" s="139">
        <f t="shared" ref="BE133:BE196" si="51">AVERAGE(AN133:BD133)</f>
        <v>1.0349550802230811</v>
      </c>
      <c r="BF133" s="140">
        <v>100</v>
      </c>
      <c r="BG133" s="141">
        <v>100</v>
      </c>
      <c r="BH133" s="142">
        <v>100</v>
      </c>
      <c r="BI133" s="140"/>
      <c r="BJ133" s="141"/>
      <c r="BK133" s="143"/>
      <c r="BL133" s="140"/>
      <c r="BM133" s="141"/>
      <c r="BN133" s="143"/>
      <c r="BO133" s="140"/>
      <c r="BP133" s="141"/>
      <c r="BQ133" s="143"/>
      <c r="BR133" s="141"/>
      <c r="BS133" s="141"/>
      <c r="BT133" s="141"/>
      <c r="BU133" s="141"/>
      <c r="BV133" s="141"/>
      <c r="BW133" s="141"/>
      <c r="BX133" s="134"/>
      <c r="BY133" s="141"/>
      <c r="BZ133" s="141"/>
      <c r="CA133" s="141"/>
      <c r="CB133" s="141"/>
      <c r="CC133" s="141"/>
      <c r="CD133" s="141"/>
      <c r="CE133" s="74"/>
      <c r="CF133" s="74"/>
      <c r="CG133" s="74"/>
      <c r="CH133" s="10">
        <v>8.1</v>
      </c>
      <c r="CI133" s="10">
        <v>7.8</v>
      </c>
      <c r="CJ133" s="74"/>
      <c r="CK133" s="134">
        <f t="shared" si="45"/>
        <v>7.9499999999999993</v>
      </c>
      <c r="CL133" s="141"/>
      <c r="CM133" s="141"/>
      <c r="CN133" s="141"/>
      <c r="CO133" s="141"/>
      <c r="CP133" s="141"/>
      <c r="CQ133" s="141"/>
      <c r="CR133" s="134"/>
      <c r="CS133" s="141"/>
      <c r="CT133" s="141"/>
      <c r="CU133" s="141"/>
      <c r="CV133" s="141"/>
      <c r="CW133" s="141"/>
      <c r="CX133" s="141"/>
      <c r="CY133" s="74"/>
      <c r="CZ133" s="74"/>
      <c r="DA133" s="74"/>
      <c r="DB133" s="74"/>
      <c r="DC133" s="74"/>
      <c r="DD133" s="74"/>
      <c r="DE133" s="134"/>
      <c r="DF133" s="140"/>
      <c r="DG133" s="143"/>
      <c r="DH133" s="140"/>
      <c r="DI133" s="144">
        <v>2.7</v>
      </c>
      <c r="DJ133" s="74"/>
      <c r="DK133" s="74"/>
      <c r="DL133" s="74"/>
      <c r="DM133" s="74"/>
      <c r="DN133" s="74"/>
      <c r="DO133" s="74"/>
      <c r="DP133" s="134"/>
      <c r="DQ133" s="141"/>
      <c r="DR133" s="141"/>
      <c r="DS133" s="141"/>
      <c r="DT133" s="141"/>
      <c r="DU133" s="141"/>
      <c r="DV133" s="141"/>
      <c r="DW133" s="74"/>
      <c r="DX133" s="74"/>
      <c r="DY133" s="74"/>
      <c r="DZ133" s="10">
        <v>7.6</v>
      </c>
      <c r="EA133" s="10">
        <v>7.9</v>
      </c>
      <c r="EB133" s="74"/>
      <c r="EC133" s="134">
        <f t="shared" si="46"/>
        <v>7.75</v>
      </c>
    </row>
    <row r="134" spans="1:133" x14ac:dyDescent="0.25">
      <c r="A134" s="74" t="s">
        <v>129</v>
      </c>
      <c r="B134" s="12">
        <v>1553560</v>
      </c>
      <c r="C134" s="134">
        <v>0.37</v>
      </c>
      <c r="D134" s="135">
        <v>0</v>
      </c>
      <c r="E134" s="136">
        <v>1.4</v>
      </c>
      <c r="F134" s="15">
        <v>3075647</v>
      </c>
      <c r="G134" s="22">
        <f t="shared" si="47"/>
        <v>3.075647</v>
      </c>
      <c r="H134" s="137">
        <v>3402</v>
      </c>
      <c r="I134" s="138">
        <f t="shared" si="48"/>
        <v>3.4020000000000001</v>
      </c>
      <c r="J134" s="138">
        <v>4449</v>
      </c>
      <c r="K134" s="138">
        <f t="shared" si="49"/>
        <v>4.4489999999999998</v>
      </c>
      <c r="L134" s="74">
        <v>2.8258237466574299</v>
      </c>
      <c r="M134" s="74">
        <v>2.7474372770481401</v>
      </c>
      <c r="N134" s="74">
        <v>2.6823531100445899</v>
      </c>
      <c r="O134" s="74">
        <v>2.6340402192330199</v>
      </c>
      <c r="P134" s="74">
        <v>2.6081743712796799</v>
      </c>
      <c r="Q134" s="74">
        <v>2.59799720035027</v>
      </c>
      <c r="R134" s="74">
        <v>2.56249746700776</v>
      </c>
      <c r="S134" s="74">
        <v>2.5204676346104602</v>
      </c>
      <c r="T134" s="74">
        <v>2.5265337833075199</v>
      </c>
      <c r="U134" s="74">
        <v>2.5918175333037898</v>
      </c>
      <c r="V134" s="74">
        <v>2.6786986346957402</v>
      </c>
      <c r="W134" s="74">
        <v>2.79265696592697</v>
      </c>
      <c r="X134" s="74">
        <v>2.84522401816819</v>
      </c>
      <c r="Y134" s="74">
        <v>2.7347360442749902</v>
      </c>
      <c r="Z134" s="74">
        <v>2.4249918480219699</v>
      </c>
      <c r="AA134" s="74">
        <v>1.9950374707496501</v>
      </c>
      <c r="AB134" s="74">
        <v>1.5346627126727299</v>
      </c>
      <c r="AC134" s="74">
        <v>1.14708051174531</v>
      </c>
      <c r="AD134" s="74">
        <v>0.87420557281744204</v>
      </c>
      <c r="AE134" s="74">
        <v>0.76127032382957804</v>
      </c>
      <c r="AF134" s="74">
        <v>0.766354555321904</v>
      </c>
      <c r="AG134" s="74">
        <v>0.80331359871604602</v>
      </c>
      <c r="AH134" s="74">
        <v>0.82217489863001703</v>
      </c>
      <c r="AI134" s="74">
        <v>0.84816342565012204</v>
      </c>
      <c r="AJ134" s="74">
        <v>0.86981970969223199</v>
      </c>
      <c r="AK134" s="139">
        <f t="shared" si="50"/>
        <v>2.0078213053502219</v>
      </c>
      <c r="AL134" s="56" t="s">
        <v>129</v>
      </c>
      <c r="AM134" s="11">
        <v>0.89139554598095505</v>
      </c>
      <c r="AN134" s="74">
        <v>0.921548797321047</v>
      </c>
      <c r="AO134" s="74">
        <v>0.96905897251209105</v>
      </c>
      <c r="AP134" s="74">
        <v>1.03278192067156</v>
      </c>
      <c r="AQ134" s="74">
        <v>1.1139641659644499</v>
      </c>
      <c r="AR134" s="74">
        <v>1.20469328126939</v>
      </c>
      <c r="AS134" s="74">
        <v>1.29746267505862</v>
      </c>
      <c r="AT134" s="74">
        <v>1.38023564044036</v>
      </c>
      <c r="AU134" s="74">
        <v>1.44481120580606</v>
      </c>
      <c r="AV134" s="74">
        <v>1.4849877704291099</v>
      </c>
      <c r="AW134" s="74">
        <v>1.50477466771639</v>
      </c>
      <c r="AX134" s="74">
        <v>1.51718300891339</v>
      </c>
      <c r="AY134" s="74">
        <v>1.76980891849007</v>
      </c>
      <c r="AZ134" s="74">
        <v>1.79395665565325</v>
      </c>
      <c r="BA134" s="74">
        <v>1.7575978374928201</v>
      </c>
      <c r="BB134" s="10">
        <v>1.79577908787101</v>
      </c>
      <c r="BC134" s="10">
        <v>1.68287402949855</v>
      </c>
      <c r="BD134" s="10">
        <v>1.5811780916978899</v>
      </c>
      <c r="BE134" s="139">
        <f t="shared" si="51"/>
        <v>1.4266292192238856</v>
      </c>
      <c r="BF134" s="140">
        <v>48.655999999999999</v>
      </c>
      <c r="BG134" s="141">
        <v>57.133000000000003</v>
      </c>
      <c r="BH134" s="142">
        <v>68.36</v>
      </c>
      <c r="BI134" s="140">
        <v>45.321994781494098</v>
      </c>
      <c r="BJ134" s="141">
        <v>34.772361755371101</v>
      </c>
      <c r="BK134" s="143">
        <v>29.67</v>
      </c>
      <c r="BL134" s="140">
        <v>49.810497283935497</v>
      </c>
      <c r="BM134" s="141">
        <v>61.536624908447301</v>
      </c>
      <c r="BN134" s="217">
        <v>66.301464374812895</v>
      </c>
      <c r="BO134" s="140">
        <v>4.8675088882446298</v>
      </c>
      <c r="BP134" s="141">
        <v>3.69101142883301</v>
      </c>
      <c r="BQ134" s="143">
        <v>4.0309242250492296</v>
      </c>
      <c r="BR134" s="141">
        <v>44.045000000000002</v>
      </c>
      <c r="BS134" s="141">
        <v>43.613999999999997</v>
      </c>
      <c r="BT134" s="141">
        <v>43.151000000000003</v>
      </c>
      <c r="BU134" s="141">
        <v>42.615000000000002</v>
      </c>
      <c r="BV134" s="141">
        <v>42.009</v>
      </c>
      <c r="BW134" s="141">
        <v>41.36</v>
      </c>
      <c r="BX134" s="134">
        <f t="shared" ref="BX134:BX139" si="52">AVERAGE(BR134:BW134)</f>
        <v>42.799000000000007</v>
      </c>
      <c r="BY134" s="141">
        <v>21.02</v>
      </c>
      <c r="BZ134" s="141">
        <v>21.675000000000001</v>
      </c>
      <c r="CA134" s="141">
        <v>22.245999999999999</v>
      </c>
      <c r="CB134" s="141">
        <v>22.678000000000001</v>
      </c>
      <c r="CC134" s="141">
        <v>22.931000000000001</v>
      </c>
      <c r="CD134" s="141">
        <v>22.989000000000001</v>
      </c>
      <c r="CE134" s="74">
        <v>24.378</v>
      </c>
      <c r="CF134" s="74">
        <v>24.274999999999999</v>
      </c>
      <c r="CG134" s="74">
        <v>23.949000000000002</v>
      </c>
      <c r="CH134" s="10">
        <v>24.710999999999999</v>
      </c>
      <c r="CI134" s="10">
        <v>23.957999999999998</v>
      </c>
      <c r="CJ134" s="10">
        <v>23.103000000000002</v>
      </c>
      <c r="CK134" s="134">
        <f t="shared" si="45"/>
        <v>23.786750000000001</v>
      </c>
      <c r="CL134" s="141">
        <v>7.569</v>
      </c>
      <c r="CM134" s="141">
        <v>7.5460000000000003</v>
      </c>
      <c r="CN134" s="141">
        <v>7.4969999999999999</v>
      </c>
      <c r="CO134" s="141">
        <v>7.4130000000000003</v>
      </c>
      <c r="CP134" s="141">
        <v>7.2939999999999996</v>
      </c>
      <c r="CQ134" s="141">
        <v>7.1440000000000001</v>
      </c>
      <c r="CR134" s="134">
        <f t="shared" ref="CR134:CR139" si="53">AVERAGE(CL134:CQ134)</f>
        <v>7.4104999999999999</v>
      </c>
      <c r="CS134" s="141">
        <v>2.254</v>
      </c>
      <c r="CT134" s="141">
        <v>2.3149999999999999</v>
      </c>
      <c r="CU134" s="141">
        <v>2.3679999999999999</v>
      </c>
      <c r="CV134" s="141">
        <v>2.41</v>
      </c>
      <c r="CW134" s="141">
        <v>2.4369999999999998</v>
      </c>
      <c r="CX134" s="141">
        <v>2.4470000000000001</v>
      </c>
      <c r="CY134" s="74">
        <v>2.641</v>
      </c>
      <c r="CZ134" s="74">
        <v>2.657</v>
      </c>
      <c r="DA134" s="74">
        <v>2.6549999999999998</v>
      </c>
      <c r="DB134" s="10">
        <v>2.7930000000000001</v>
      </c>
      <c r="DC134" s="10">
        <v>2.7570000000000001</v>
      </c>
      <c r="DD134" s="10">
        <v>2.7130000000000001</v>
      </c>
      <c r="DE134" s="134">
        <f t="shared" ref="DE134:DE139" si="54">AVERAGE(CW134:DD134)</f>
        <v>2.6375000000000002</v>
      </c>
      <c r="DF134" s="140">
        <v>56.780780487804883</v>
      </c>
      <c r="DG134" s="143">
        <v>69.465000000000003</v>
      </c>
      <c r="DH134" s="140"/>
      <c r="DI134" s="144">
        <v>14.8</v>
      </c>
      <c r="DJ134" s="74">
        <v>14.917999999999999</v>
      </c>
      <c r="DK134" s="74">
        <v>14.528</v>
      </c>
      <c r="DL134" s="74">
        <v>14.189</v>
      </c>
      <c r="DM134" s="74">
        <v>13.901</v>
      </c>
      <c r="DN134" s="74">
        <v>13.661</v>
      </c>
      <c r="DO134" s="74">
        <v>13.468999999999999</v>
      </c>
      <c r="DP134" s="134">
        <f t="shared" ref="DP134:DP139" si="55">AVERAGE(DJ134:DO134)</f>
        <v>14.110999999999999</v>
      </c>
      <c r="DQ134" s="141">
        <v>6.9039999999999999</v>
      </c>
      <c r="DR134" s="141">
        <v>6.8620000000000001</v>
      </c>
      <c r="DS134" s="141">
        <v>6.835</v>
      </c>
      <c r="DT134" s="141">
        <v>6.8179999999999996</v>
      </c>
      <c r="DU134" s="141">
        <v>6.8070000000000004</v>
      </c>
      <c r="DV134" s="141">
        <v>6.798</v>
      </c>
      <c r="DW134" s="74">
        <v>6.2510000000000003</v>
      </c>
      <c r="DX134" s="74">
        <v>6.1680000000000001</v>
      </c>
      <c r="DY134" s="74">
        <v>6.1130000000000004</v>
      </c>
      <c r="DZ134" s="10">
        <v>6.3079999999999998</v>
      </c>
      <c r="EA134" s="10">
        <v>6.3179999999999996</v>
      </c>
      <c r="EB134" s="10">
        <v>6.3390000000000004</v>
      </c>
      <c r="EC134" s="134">
        <f t="shared" si="46"/>
        <v>6.3877499999999996</v>
      </c>
    </row>
    <row r="135" spans="1:133" x14ac:dyDescent="0.25">
      <c r="A135" s="74" t="s">
        <v>130</v>
      </c>
      <c r="B135" s="12">
        <v>13450</v>
      </c>
      <c r="C135" s="134">
        <v>0.67</v>
      </c>
      <c r="D135" s="135">
        <v>0.37</v>
      </c>
      <c r="E135" s="136"/>
      <c r="F135" s="15">
        <v>622373</v>
      </c>
      <c r="G135" s="22">
        <f t="shared" si="47"/>
        <v>0.62237299999999995</v>
      </c>
      <c r="H135" s="137">
        <v>628</v>
      </c>
      <c r="I135" s="138">
        <f t="shared" si="48"/>
        <v>0.628</v>
      </c>
      <c r="J135" s="138">
        <v>579</v>
      </c>
      <c r="K135" s="138">
        <f t="shared" si="49"/>
        <v>0.57899999999999996</v>
      </c>
      <c r="L135" s="74">
        <v>0.86696325565684296</v>
      </c>
      <c r="M135" s="74">
        <v>0.90097167130198397</v>
      </c>
      <c r="N135" s="74">
        <v>0.92426521203828904</v>
      </c>
      <c r="O135" s="74">
        <v>0.90773141293652604</v>
      </c>
      <c r="P135" s="74">
        <v>0.83887159329070404</v>
      </c>
      <c r="Q135" s="74">
        <v>0.73627110012936403</v>
      </c>
      <c r="R135" s="74">
        <v>0.61013170025346897</v>
      </c>
      <c r="S135" s="74">
        <v>0.50214238915008302</v>
      </c>
      <c r="T135" s="74">
        <v>0.45374347417107702</v>
      </c>
      <c r="U135" s="74">
        <v>0.48790387570788502</v>
      </c>
      <c r="V135" s="74">
        <v>0.57421881881588199</v>
      </c>
      <c r="W135" s="74">
        <v>0.68677639679460001</v>
      </c>
      <c r="X135" s="74">
        <v>0.76468557610360699</v>
      </c>
      <c r="Y135" s="74">
        <v>0.76184395928386395</v>
      </c>
      <c r="Z135" s="74">
        <v>0.64923845635065203</v>
      </c>
      <c r="AA135" s="74">
        <v>0.46119780959296702</v>
      </c>
      <c r="AB135" s="74">
        <v>0.253014738159691</v>
      </c>
      <c r="AC135" s="74">
        <v>7.6574402584002194E-2</v>
      </c>
      <c r="AD135" s="74">
        <v>-5.6451719058893901E-2</v>
      </c>
      <c r="AE135" s="74">
        <v>-0.123558734118471</v>
      </c>
      <c r="AF135" s="74">
        <v>-0.13851521085749499</v>
      </c>
      <c r="AG135" s="74">
        <v>-0.14571293228212201</v>
      </c>
      <c r="AH135" s="74">
        <v>-0.15685817337649899</v>
      </c>
      <c r="AI135" s="74">
        <v>-0.14125230250558499</v>
      </c>
      <c r="AJ135" s="74">
        <v>-9.4824393975665694E-2</v>
      </c>
      <c r="AK135" s="139">
        <f t="shared" si="50"/>
        <v>0.42397489504587027</v>
      </c>
      <c r="AL135" s="56" t="s">
        <v>130</v>
      </c>
      <c r="AM135" s="11">
        <v>-2.7974018699260399E-2</v>
      </c>
      <c r="AN135" s="74">
        <v>5.3814403766664499E-2</v>
      </c>
      <c r="AO135" s="74">
        <v>0.13073499431209001</v>
      </c>
      <c r="AP135" s="74">
        <v>0.18323136734030801</v>
      </c>
      <c r="AQ135" s="74">
        <v>0.19900374447493399</v>
      </c>
      <c r="AR135" s="74">
        <v>0.18691746130790099</v>
      </c>
      <c r="AS135" s="74">
        <v>0.16776540147972099</v>
      </c>
      <c r="AT135" s="74">
        <v>0.15324134293876299</v>
      </c>
      <c r="AU135" s="74">
        <v>0.13732877513408301</v>
      </c>
      <c r="AV135" s="74">
        <v>0.122611494476804</v>
      </c>
      <c r="AW135" s="74">
        <v>0.10810933971919499</v>
      </c>
      <c r="AX135" s="74">
        <v>9.1237205314751602E-2</v>
      </c>
      <c r="AY135" s="74">
        <v>8.4147408002309396E-2</v>
      </c>
      <c r="AZ135" s="74">
        <v>9.7599636675676005E-2</v>
      </c>
      <c r="BA135" s="74">
        <v>9.5413790105426596E-2</v>
      </c>
      <c r="BB135" s="10">
        <v>5.6110724488572801E-2</v>
      </c>
      <c r="BC135" s="10">
        <v>2.3142530771155901E-2</v>
      </c>
      <c r="BD135" s="10">
        <v>1.1247907097728001E-2</v>
      </c>
      <c r="BE135" s="139">
        <f t="shared" si="51"/>
        <v>0.11186220749447552</v>
      </c>
      <c r="BF135" s="140">
        <v>31.622</v>
      </c>
      <c r="BG135" s="141">
        <v>58.543999999999997</v>
      </c>
      <c r="BH135" s="142">
        <v>66.48</v>
      </c>
      <c r="BI135" s="140">
        <v>29.952043533325199</v>
      </c>
      <c r="BJ135" s="141">
        <v>21.316238403320298</v>
      </c>
      <c r="BK135" s="143">
        <v>18.12</v>
      </c>
      <c r="BL135" s="140">
        <v>62.173904418945298</v>
      </c>
      <c r="BM135" s="141">
        <v>67.349586486816406</v>
      </c>
      <c r="BN135" s="217">
        <v>67.120325616891407</v>
      </c>
      <c r="BO135" s="140">
        <v>7.8740510940551802</v>
      </c>
      <c r="BP135" s="141">
        <v>11.334171295166</v>
      </c>
      <c r="BQ135" s="143">
        <v>14.762147036377501</v>
      </c>
      <c r="BR135" s="141">
        <v>20.856999999999999</v>
      </c>
      <c r="BS135" s="141">
        <v>20.765999999999998</v>
      </c>
      <c r="BT135" s="141">
        <v>20.693000000000001</v>
      </c>
      <c r="BU135" s="141">
        <v>20.585000000000001</v>
      </c>
      <c r="BV135" s="141">
        <v>20.411999999999999</v>
      </c>
      <c r="BW135" s="141">
        <v>20.164999999999999</v>
      </c>
      <c r="BX135" s="134">
        <f t="shared" si="52"/>
        <v>20.579666666666668</v>
      </c>
      <c r="BY135" s="141">
        <v>12.634</v>
      </c>
      <c r="BZ135" s="141">
        <v>12.500999999999999</v>
      </c>
      <c r="CA135" s="141">
        <v>12.359</v>
      </c>
      <c r="CB135" s="141">
        <v>12.209</v>
      </c>
      <c r="CC135" s="141">
        <v>12.055999999999999</v>
      </c>
      <c r="CD135" s="141">
        <v>11.901999999999999</v>
      </c>
      <c r="CE135" s="74">
        <v>12.025</v>
      </c>
      <c r="CF135" s="74">
        <v>11.808</v>
      </c>
      <c r="CG135" s="74">
        <v>11.612</v>
      </c>
      <c r="CH135" s="10">
        <v>11.516</v>
      </c>
      <c r="CI135" s="10">
        <v>11.363</v>
      </c>
      <c r="CJ135" s="10">
        <v>11.224</v>
      </c>
      <c r="CK135" s="134">
        <f t="shared" si="45"/>
        <v>11.68825</v>
      </c>
      <c r="CL135" s="141">
        <v>2.6890000000000001</v>
      </c>
      <c r="CM135" s="141">
        <v>2.657</v>
      </c>
      <c r="CN135" s="141">
        <v>2.625</v>
      </c>
      <c r="CO135" s="141">
        <v>2.59</v>
      </c>
      <c r="CP135" s="141">
        <v>2.5489999999999999</v>
      </c>
      <c r="CQ135" s="141">
        <v>2.5030000000000001</v>
      </c>
      <c r="CR135" s="134">
        <f t="shared" si="53"/>
        <v>2.6021666666666667</v>
      </c>
      <c r="CS135" s="141">
        <v>1.7450000000000001</v>
      </c>
      <c r="CT135" s="141">
        <v>1.734</v>
      </c>
      <c r="CU135" s="141">
        <v>1.722</v>
      </c>
      <c r="CV135" s="141">
        <v>1.71</v>
      </c>
      <c r="CW135" s="141">
        <v>1.698</v>
      </c>
      <c r="CX135" s="141">
        <v>1.6870000000000001</v>
      </c>
      <c r="CY135" s="74">
        <v>1.7250000000000001</v>
      </c>
      <c r="CZ135" s="74">
        <v>1.706</v>
      </c>
      <c r="DA135" s="74">
        <v>1.6890000000000001</v>
      </c>
      <c r="DB135" s="10">
        <v>1.677</v>
      </c>
      <c r="DC135" s="10">
        <v>1.667</v>
      </c>
      <c r="DD135" s="10">
        <v>1.6579999999999999</v>
      </c>
      <c r="DE135" s="134">
        <f t="shared" si="54"/>
        <v>1.6883749999999997</v>
      </c>
      <c r="DF135" s="140">
        <v>71.811073170731703</v>
      </c>
      <c r="DG135" s="143">
        <v>77.271000000000001</v>
      </c>
      <c r="DH135" s="140"/>
      <c r="DI135" s="144">
        <v>3.2</v>
      </c>
      <c r="DJ135" s="74">
        <v>7.66</v>
      </c>
      <c r="DK135" s="74">
        <v>7.4870000000000001</v>
      </c>
      <c r="DL135" s="74">
        <v>7.3369999999999997</v>
      </c>
      <c r="DM135" s="74">
        <v>7.2169999999999996</v>
      </c>
      <c r="DN135" s="74">
        <v>7.1269999999999998</v>
      </c>
      <c r="DO135" s="74">
        <v>7.0640000000000001</v>
      </c>
      <c r="DP135" s="134">
        <f t="shared" si="55"/>
        <v>7.3153333333333341</v>
      </c>
      <c r="DQ135" s="141">
        <v>10.023</v>
      </c>
      <c r="DR135" s="141">
        <v>10.052</v>
      </c>
      <c r="DS135" s="141">
        <v>10.08</v>
      </c>
      <c r="DT135" s="141">
        <v>10.118</v>
      </c>
      <c r="DU135" s="141">
        <v>10.175000000000001</v>
      </c>
      <c r="DV135" s="141">
        <v>10.254</v>
      </c>
      <c r="DW135" s="74">
        <v>9.9499999999999993</v>
      </c>
      <c r="DX135" s="74">
        <v>9.9420000000000002</v>
      </c>
      <c r="DY135" s="74">
        <v>9.9710000000000001</v>
      </c>
      <c r="DZ135" s="10">
        <v>9.8030000000000008</v>
      </c>
      <c r="EA135" s="10">
        <v>9.8629999999999995</v>
      </c>
      <c r="EB135" s="10">
        <v>9.9369999999999994</v>
      </c>
      <c r="EC135" s="134">
        <f t="shared" si="46"/>
        <v>9.9868749999999995</v>
      </c>
    </row>
    <row r="136" spans="1:133" x14ac:dyDescent="0.25">
      <c r="A136" s="74" t="s">
        <v>131</v>
      </c>
      <c r="B136" s="12">
        <v>446300</v>
      </c>
      <c r="C136" s="134">
        <v>18.22</v>
      </c>
      <c r="D136" s="135">
        <v>3.27</v>
      </c>
      <c r="E136" s="136">
        <v>17.3</v>
      </c>
      <c r="F136" s="15">
        <v>35739580</v>
      </c>
      <c r="G136" s="22">
        <f t="shared" si="47"/>
        <v>35.739579999999997</v>
      </c>
      <c r="H136" s="137">
        <v>39101</v>
      </c>
      <c r="I136" s="138">
        <f t="shared" si="48"/>
        <v>39.100999999999999</v>
      </c>
      <c r="J136" s="138">
        <v>46166</v>
      </c>
      <c r="K136" s="138">
        <f t="shared" si="49"/>
        <v>46.165999999999997</v>
      </c>
      <c r="L136" s="74">
        <v>2.12353123179183</v>
      </c>
      <c r="M136" s="74">
        <v>2.1743666857044199</v>
      </c>
      <c r="N136" s="74">
        <v>2.2151104628795002</v>
      </c>
      <c r="O136" s="74">
        <v>2.2583215825691001</v>
      </c>
      <c r="P136" s="74">
        <v>2.3012245275237802</v>
      </c>
      <c r="Q136" s="74">
        <v>2.3390941729245101</v>
      </c>
      <c r="R136" s="74">
        <v>2.3764228651703201</v>
      </c>
      <c r="S136" s="74">
        <v>2.40091352485803</v>
      </c>
      <c r="T136" s="74">
        <v>2.3937829656120102</v>
      </c>
      <c r="U136" s="74">
        <v>2.3485597736940802</v>
      </c>
      <c r="V136" s="74">
        <v>2.2765819127215501</v>
      </c>
      <c r="W136" s="74">
        <v>2.19652732813296</v>
      </c>
      <c r="X136" s="74">
        <v>2.1194874148599099</v>
      </c>
      <c r="Y136" s="74">
        <v>2.04213583662606</v>
      </c>
      <c r="Z136" s="74">
        <v>1.9676184123296701</v>
      </c>
      <c r="AA136" s="74">
        <v>1.89528007764345</v>
      </c>
      <c r="AB136" s="74">
        <v>1.81957775717538</v>
      </c>
      <c r="AC136" s="74">
        <v>1.7421261407494499</v>
      </c>
      <c r="AD136" s="74">
        <v>1.6703236564052399</v>
      </c>
      <c r="AE136" s="74">
        <v>1.60610365012483</v>
      </c>
      <c r="AF136" s="74">
        <v>1.5465095529094799</v>
      </c>
      <c r="AG136" s="74">
        <v>1.49459110624572</v>
      </c>
      <c r="AH136" s="74">
        <v>1.44042880456669</v>
      </c>
      <c r="AI136" s="74">
        <v>1.3703432782882601</v>
      </c>
      <c r="AJ136" s="74">
        <v>1.2790816215795999</v>
      </c>
      <c r="AK136" s="139">
        <f t="shared" si="50"/>
        <v>1.9759217737234331</v>
      </c>
      <c r="AL136" s="56" t="s">
        <v>131</v>
      </c>
      <c r="AM136" s="11">
        <v>1.1769391043959301</v>
      </c>
      <c r="AN136" s="74">
        <v>1.0775302914174101</v>
      </c>
      <c r="AO136" s="74">
        <v>0.995290459534381</v>
      </c>
      <c r="AP136" s="74">
        <v>0.93549604983504997</v>
      </c>
      <c r="AQ136" s="74">
        <v>0.90468493546631301</v>
      </c>
      <c r="AR136" s="74">
        <v>0.89903677780972102</v>
      </c>
      <c r="AS136" s="74">
        <v>0.89111490240047397</v>
      </c>
      <c r="AT136" s="74">
        <v>0.89086496905325496</v>
      </c>
      <c r="AU136" s="74">
        <v>0.93494528075913297</v>
      </c>
      <c r="AV136" s="74">
        <v>1.0329648088143599</v>
      </c>
      <c r="AW136" s="74">
        <v>1.1627666149286899</v>
      </c>
      <c r="AX136" s="74">
        <v>1.3094451461339101</v>
      </c>
      <c r="AY136" s="74">
        <v>1.3805242055484901</v>
      </c>
      <c r="AZ136" s="74">
        <v>1.4103726547439499</v>
      </c>
      <c r="BA136" s="74">
        <v>1.39081937925812</v>
      </c>
      <c r="BB136" s="10">
        <v>1.4040454717342401</v>
      </c>
      <c r="BC136" s="10">
        <v>1.3512285220961899</v>
      </c>
      <c r="BD136" s="10">
        <v>1.3033630907828699</v>
      </c>
      <c r="BE136" s="139">
        <f t="shared" si="51"/>
        <v>1.1337937388421504</v>
      </c>
      <c r="BF136" s="140">
        <v>37.713999999999999</v>
      </c>
      <c r="BG136" s="141">
        <v>53.335000000000001</v>
      </c>
      <c r="BH136" s="142">
        <v>61.91</v>
      </c>
      <c r="BI136" s="140">
        <v>46.099109649658203</v>
      </c>
      <c r="BJ136" s="141">
        <v>34.052051544189503</v>
      </c>
      <c r="BK136" s="143">
        <v>27.39</v>
      </c>
      <c r="BL136" s="140">
        <v>50.596263885497997</v>
      </c>
      <c r="BM136" s="141">
        <v>61.271999359130902</v>
      </c>
      <c r="BN136" s="217">
        <v>65.838073642723302</v>
      </c>
      <c r="BO136" s="140">
        <v>3.30462670326233</v>
      </c>
      <c r="BP136" s="141">
        <v>4.6759500503540004</v>
      </c>
      <c r="BQ136" s="143">
        <v>6.7691422227121896</v>
      </c>
      <c r="BR136" s="141">
        <v>43.222000000000001</v>
      </c>
      <c r="BS136" s="141">
        <v>42.543999999999997</v>
      </c>
      <c r="BT136" s="141">
        <v>41.93</v>
      </c>
      <c r="BU136" s="141">
        <v>41.371000000000002</v>
      </c>
      <c r="BV136" s="141">
        <v>40.863</v>
      </c>
      <c r="BW136" s="141">
        <v>40.411999999999999</v>
      </c>
      <c r="BX136" s="134">
        <f t="shared" si="52"/>
        <v>41.723666666666666</v>
      </c>
      <c r="BY136" s="141">
        <v>20.094999999999999</v>
      </c>
      <c r="BZ136" s="141">
        <v>20.32</v>
      </c>
      <c r="CA136" s="141">
        <v>20.725999999999999</v>
      </c>
      <c r="CB136" s="141">
        <v>21.263000000000002</v>
      </c>
      <c r="CC136" s="141">
        <v>21.832999999999998</v>
      </c>
      <c r="CD136" s="141">
        <v>22.321999999999999</v>
      </c>
      <c r="CE136" s="74">
        <v>21.187000000000001</v>
      </c>
      <c r="CF136" s="74">
        <v>21.023</v>
      </c>
      <c r="CG136" s="74">
        <v>20.75</v>
      </c>
      <c r="CH136" s="10">
        <v>20.396999999999998</v>
      </c>
      <c r="CI136" s="10">
        <v>19.965</v>
      </c>
      <c r="CJ136" s="10">
        <v>19.5</v>
      </c>
      <c r="CK136" s="134">
        <f t="shared" si="45"/>
        <v>20.872125</v>
      </c>
      <c r="CL136" s="141">
        <v>6.6870000000000003</v>
      </c>
      <c r="CM136" s="141">
        <v>6.5880000000000001</v>
      </c>
      <c r="CN136" s="141">
        <v>6.4850000000000003</v>
      </c>
      <c r="CO136" s="141">
        <v>6.38</v>
      </c>
      <c r="CP136" s="141">
        <v>6.2729999999999997</v>
      </c>
      <c r="CQ136" s="141">
        <v>6.1680000000000001</v>
      </c>
      <c r="CR136" s="134">
        <f t="shared" si="53"/>
        <v>6.4301666666666657</v>
      </c>
      <c r="CS136" s="141">
        <v>2.3769999999999998</v>
      </c>
      <c r="CT136" s="141">
        <v>2.3980000000000001</v>
      </c>
      <c r="CU136" s="141">
        <v>2.4430000000000001</v>
      </c>
      <c r="CV136" s="141">
        <v>2.5089999999999999</v>
      </c>
      <c r="CW136" s="141">
        <v>2.5830000000000002</v>
      </c>
      <c r="CX136" s="141">
        <v>2.6520000000000001</v>
      </c>
      <c r="CY136" s="74">
        <v>2.5449999999999999</v>
      </c>
      <c r="CZ136" s="74">
        <v>2.5350000000000001</v>
      </c>
      <c r="DA136" s="74">
        <v>2.5150000000000001</v>
      </c>
      <c r="DB136" s="10">
        <v>2.5259999999999998</v>
      </c>
      <c r="DC136" s="10">
        <v>2.4910000000000001</v>
      </c>
      <c r="DD136" s="10">
        <v>2.4540000000000002</v>
      </c>
      <c r="DE136" s="134">
        <f t="shared" si="54"/>
        <v>2.5376250000000002</v>
      </c>
      <c r="DF136" s="140">
        <v>54.448707317073179</v>
      </c>
      <c r="DG136" s="143">
        <v>76.058999999999997</v>
      </c>
      <c r="DH136" s="140">
        <v>108.8</v>
      </c>
      <c r="DI136" s="144">
        <v>20</v>
      </c>
      <c r="DJ136" s="74">
        <v>14.388999999999999</v>
      </c>
      <c r="DK136" s="74">
        <v>14.057</v>
      </c>
      <c r="DL136" s="74">
        <v>13.744</v>
      </c>
      <c r="DM136" s="74">
        <v>13.44</v>
      </c>
      <c r="DN136" s="74">
        <v>13.138999999999999</v>
      </c>
      <c r="DO136" s="74">
        <v>12.831</v>
      </c>
      <c r="DP136" s="134">
        <f t="shared" si="55"/>
        <v>13.6</v>
      </c>
      <c r="DQ136" s="141">
        <v>6.2279999999999998</v>
      </c>
      <c r="DR136" s="141">
        <v>6.258</v>
      </c>
      <c r="DS136" s="141">
        <v>6.2850000000000001</v>
      </c>
      <c r="DT136" s="141">
        <v>6.3079999999999998</v>
      </c>
      <c r="DU136" s="141">
        <v>6.3250000000000002</v>
      </c>
      <c r="DV136" s="141">
        <v>6.335</v>
      </c>
      <c r="DW136" s="74">
        <v>5.782</v>
      </c>
      <c r="DX136" s="74">
        <v>5.7370000000000001</v>
      </c>
      <c r="DY136" s="74">
        <v>5.7030000000000003</v>
      </c>
      <c r="DZ136" s="10">
        <v>5.1449999999999996</v>
      </c>
      <c r="EA136" s="10">
        <v>5.13</v>
      </c>
      <c r="EB136" s="10">
        <v>5.12</v>
      </c>
      <c r="EC136" s="134">
        <f t="shared" si="46"/>
        <v>5.6596250000000001</v>
      </c>
    </row>
    <row r="137" spans="1:133" x14ac:dyDescent="0.25">
      <c r="A137" s="74" t="s">
        <v>132</v>
      </c>
      <c r="B137" s="12">
        <v>786380</v>
      </c>
      <c r="C137" s="134">
        <v>7.18</v>
      </c>
      <c r="D137" s="135">
        <v>0.38</v>
      </c>
      <c r="E137" s="136">
        <v>10.6</v>
      </c>
      <c r="F137" s="15">
        <v>29668834</v>
      </c>
      <c r="G137" s="22">
        <f t="shared" si="47"/>
        <v>29.668834</v>
      </c>
      <c r="H137" s="137">
        <v>37116</v>
      </c>
      <c r="I137" s="138">
        <f t="shared" si="48"/>
        <v>37.116</v>
      </c>
      <c r="J137" s="138">
        <v>65313</v>
      </c>
      <c r="K137" s="138">
        <f t="shared" si="49"/>
        <v>65.313000000000002</v>
      </c>
      <c r="L137" s="74">
        <v>2.5361605253930599</v>
      </c>
      <c r="M137" s="74">
        <v>2.6747727060392799</v>
      </c>
      <c r="N137" s="74">
        <v>2.7576774664155499</v>
      </c>
      <c r="O137" s="74">
        <v>2.76361215570084</v>
      </c>
      <c r="P137" s="74">
        <v>2.6763562596800798</v>
      </c>
      <c r="Q137" s="74">
        <v>2.5183986228447899</v>
      </c>
      <c r="R137" s="74">
        <v>2.4134800530573202</v>
      </c>
      <c r="S137" s="74">
        <v>2.3096731659167098</v>
      </c>
      <c r="T137" s="74">
        <v>2.0473607051657901</v>
      </c>
      <c r="U137" s="74">
        <v>1.59031246902853</v>
      </c>
      <c r="V137" s="74">
        <v>1.0400896213070201</v>
      </c>
      <c r="W137" s="74">
        <v>0.38936457771036898</v>
      </c>
      <c r="X137" s="74">
        <v>-0.121574402546081</v>
      </c>
      <c r="Y137" s="74">
        <v>-0.191987787562753</v>
      </c>
      <c r="Z137" s="74">
        <v>0.341696769155306</v>
      </c>
      <c r="AA137" s="74">
        <v>1.2855235786477399</v>
      </c>
      <c r="AB137" s="74">
        <v>2.3713358532633002</v>
      </c>
      <c r="AC137" s="74">
        <v>3.2357511995228001</v>
      </c>
      <c r="AD137" s="74">
        <v>3.7124013789073298</v>
      </c>
      <c r="AE137" s="74">
        <v>3.69272437869577</v>
      </c>
      <c r="AF137" s="74">
        <v>3.3603060561128499</v>
      </c>
      <c r="AG137" s="74">
        <v>2.9705068644389998</v>
      </c>
      <c r="AH137" s="74">
        <v>2.7037495137969398</v>
      </c>
      <c r="AI137" s="74">
        <v>2.54562894694029</v>
      </c>
      <c r="AJ137" s="74">
        <v>2.5456723253531299</v>
      </c>
      <c r="AK137" s="139">
        <f t="shared" si="50"/>
        <v>2.1667597201193991</v>
      </c>
      <c r="AL137" s="56" t="s">
        <v>132</v>
      </c>
      <c r="AM137" s="11">
        <v>2.6475999354279698</v>
      </c>
      <c r="AN137" s="74">
        <v>2.7529131759507401</v>
      </c>
      <c r="AO137" s="74">
        <v>2.8038388713833</v>
      </c>
      <c r="AP137" s="74">
        <v>2.82498310347265</v>
      </c>
      <c r="AQ137" s="74">
        <v>2.8051202951637002</v>
      </c>
      <c r="AR137" s="74">
        <v>2.7580034723417701</v>
      </c>
      <c r="AS137" s="74">
        <v>2.7089555372239298</v>
      </c>
      <c r="AT137" s="74">
        <v>2.6697384136869799</v>
      </c>
      <c r="AU137" s="74">
        <v>2.6312192904993501</v>
      </c>
      <c r="AV137" s="74">
        <v>2.5953492071291899</v>
      </c>
      <c r="AW137" s="74">
        <v>2.56199055546967</v>
      </c>
      <c r="AX137" s="74">
        <v>2.5299775935305</v>
      </c>
      <c r="AY137" s="74">
        <v>2.8218981027919199</v>
      </c>
      <c r="AZ137" s="74">
        <v>2.8134057919654598</v>
      </c>
      <c r="BA137" s="74">
        <v>2.7909701832674201</v>
      </c>
      <c r="BB137" s="10">
        <v>2.8914168419794501</v>
      </c>
      <c r="BC137" s="10">
        <v>2.8812077244991001</v>
      </c>
      <c r="BD137" s="10">
        <v>2.86987986018184</v>
      </c>
      <c r="BE137" s="139">
        <f t="shared" si="51"/>
        <v>2.7476981188551157</v>
      </c>
      <c r="BF137" s="140">
        <v>8.6950000000000003</v>
      </c>
      <c r="BG137" s="141">
        <v>29.097999999999999</v>
      </c>
      <c r="BH137" s="142">
        <v>35.450000000000003</v>
      </c>
      <c r="BI137" s="140">
        <v>43.807430267333999</v>
      </c>
      <c r="BJ137" s="141">
        <v>43.803020477294901</v>
      </c>
      <c r="BK137" s="143">
        <v>44.79</v>
      </c>
      <c r="BL137" s="140">
        <v>53.207653045654297</v>
      </c>
      <c r="BM137" s="141">
        <v>53.034336090087898</v>
      </c>
      <c r="BN137" s="217">
        <v>52.0514995634813</v>
      </c>
      <c r="BO137" s="140">
        <v>2.9849174022674601</v>
      </c>
      <c r="BP137" s="141">
        <v>3.1626398563385001</v>
      </c>
      <c r="BQ137" s="143">
        <v>3.15830409782872</v>
      </c>
      <c r="BR137" s="141">
        <v>47.601999999999997</v>
      </c>
      <c r="BS137" s="141">
        <v>47.469000000000001</v>
      </c>
      <c r="BT137" s="141">
        <v>47.356000000000002</v>
      </c>
      <c r="BU137" s="141">
        <v>47.262999999999998</v>
      </c>
      <c r="BV137" s="141">
        <v>47.186</v>
      </c>
      <c r="BW137" s="141">
        <v>47.118000000000002</v>
      </c>
      <c r="BX137" s="134">
        <f t="shared" si="52"/>
        <v>47.332333333333338</v>
      </c>
      <c r="BY137" s="141">
        <v>43.353000000000002</v>
      </c>
      <c r="BZ137" s="141">
        <v>42.709000000000003</v>
      </c>
      <c r="CA137" s="141">
        <v>42.026000000000003</v>
      </c>
      <c r="CB137" s="141">
        <v>41.335999999999999</v>
      </c>
      <c r="CC137" s="141">
        <v>40.665999999999997</v>
      </c>
      <c r="CD137" s="141">
        <v>40.033999999999999</v>
      </c>
      <c r="CE137" s="74">
        <v>40.152000000000001</v>
      </c>
      <c r="CF137" s="74">
        <v>39.704999999999998</v>
      </c>
      <c r="CG137" s="74">
        <v>39.256</v>
      </c>
      <c r="CH137" s="10">
        <v>39.36</v>
      </c>
      <c r="CI137" s="10">
        <v>38.953000000000003</v>
      </c>
      <c r="CJ137" s="10">
        <v>38.557000000000002</v>
      </c>
      <c r="CK137" s="134">
        <f t="shared" si="45"/>
        <v>39.585374999999999</v>
      </c>
      <c r="CL137" s="141">
        <v>6.5910000000000002</v>
      </c>
      <c r="CM137" s="141">
        <v>6.5860000000000003</v>
      </c>
      <c r="CN137" s="141">
        <v>6.58</v>
      </c>
      <c r="CO137" s="141">
        <v>6.5720000000000001</v>
      </c>
      <c r="CP137" s="141">
        <v>6.5640000000000001</v>
      </c>
      <c r="CQ137" s="141">
        <v>6.5540000000000003</v>
      </c>
      <c r="CR137" s="134">
        <f t="shared" si="53"/>
        <v>6.5745000000000005</v>
      </c>
      <c r="CS137" s="141">
        <v>5.6319999999999997</v>
      </c>
      <c r="CT137" s="141">
        <v>5.5880000000000001</v>
      </c>
      <c r="CU137" s="141">
        <v>5.5359999999999996</v>
      </c>
      <c r="CV137" s="141">
        <v>5.476</v>
      </c>
      <c r="CW137" s="141">
        <v>5.4089999999999998</v>
      </c>
      <c r="CX137" s="141">
        <v>5.3380000000000001</v>
      </c>
      <c r="CY137" s="74">
        <v>5.4720000000000004</v>
      </c>
      <c r="CZ137" s="74">
        <v>5.4180000000000001</v>
      </c>
      <c r="DA137" s="74">
        <v>5.359</v>
      </c>
      <c r="DB137" s="10">
        <v>5.3049999999999997</v>
      </c>
      <c r="DC137" s="10">
        <v>5.2430000000000003</v>
      </c>
      <c r="DD137" s="10">
        <v>5.1790000000000003</v>
      </c>
      <c r="DE137" s="134">
        <f t="shared" si="54"/>
        <v>5.3403750000000008</v>
      </c>
      <c r="DF137" s="140">
        <v>41.53012195121952</v>
      </c>
      <c r="DG137" s="143">
        <v>58.872</v>
      </c>
      <c r="DH137" s="140">
        <v>172.1</v>
      </c>
      <c r="DI137" s="144">
        <v>53.3</v>
      </c>
      <c r="DJ137" s="74">
        <v>24.558</v>
      </c>
      <c r="DK137" s="74">
        <v>24.132999999999999</v>
      </c>
      <c r="DL137" s="74">
        <v>23.706</v>
      </c>
      <c r="DM137" s="74">
        <v>23.285</v>
      </c>
      <c r="DN137" s="74">
        <v>22.88</v>
      </c>
      <c r="DO137" s="74">
        <v>22.504999999999999</v>
      </c>
      <c r="DP137" s="134">
        <f t="shared" si="55"/>
        <v>23.511166666666668</v>
      </c>
      <c r="DQ137" s="141">
        <v>16.146999999999998</v>
      </c>
      <c r="DR137" s="141">
        <v>15.9</v>
      </c>
      <c r="DS137" s="141">
        <v>15.625999999999999</v>
      </c>
      <c r="DT137" s="141">
        <v>15.331</v>
      </c>
      <c r="DU137" s="141">
        <v>15.023</v>
      </c>
      <c r="DV137" s="141">
        <v>14.717000000000001</v>
      </c>
      <c r="DW137" s="74">
        <v>11.961</v>
      </c>
      <c r="DX137" s="74">
        <v>11.693</v>
      </c>
      <c r="DY137" s="74">
        <v>11.452</v>
      </c>
      <c r="DZ137" s="10">
        <v>10.381</v>
      </c>
      <c r="EA137" s="10">
        <v>10.090999999999999</v>
      </c>
      <c r="EB137" s="10">
        <v>9.8209999999999997</v>
      </c>
      <c r="EC137" s="134">
        <f t="shared" si="46"/>
        <v>11.892374999999999</v>
      </c>
    </row>
    <row r="138" spans="1:133" x14ac:dyDescent="0.25">
      <c r="A138" s="74" t="s">
        <v>133</v>
      </c>
      <c r="B138" s="12">
        <v>653080</v>
      </c>
      <c r="C138" s="134">
        <v>16.7</v>
      </c>
      <c r="D138" s="135">
        <v>2.37</v>
      </c>
      <c r="E138" s="136">
        <v>30.1</v>
      </c>
      <c r="F138" s="15">
        <v>53370609</v>
      </c>
      <c r="G138" s="22">
        <f t="shared" si="47"/>
        <v>53.370609000000002</v>
      </c>
      <c r="H138" s="137">
        <v>57001</v>
      </c>
      <c r="I138" s="138">
        <f t="shared" si="48"/>
        <v>57.000999999999998</v>
      </c>
      <c r="J138" s="138">
        <v>62253</v>
      </c>
      <c r="K138" s="138">
        <f t="shared" si="49"/>
        <v>62.253</v>
      </c>
      <c r="L138" s="74">
        <v>2.39038319213146</v>
      </c>
      <c r="M138" s="74">
        <v>2.38185343846231</v>
      </c>
      <c r="N138" s="74">
        <v>2.3664114947426498</v>
      </c>
      <c r="O138" s="74">
        <v>2.3545272741656702</v>
      </c>
      <c r="P138" s="74">
        <v>2.3474848542489699</v>
      </c>
      <c r="Q138" s="74">
        <v>2.3397477238211799</v>
      </c>
      <c r="R138" s="74">
        <v>2.3334405489930599</v>
      </c>
      <c r="S138" s="74">
        <v>2.3145129111774501</v>
      </c>
      <c r="T138" s="74">
        <v>2.2653849162160902</v>
      </c>
      <c r="U138" s="74">
        <v>2.1795515265956502</v>
      </c>
      <c r="V138" s="74">
        <v>2.0701591156068302</v>
      </c>
      <c r="W138" s="74">
        <v>1.95603570058583</v>
      </c>
      <c r="X138" s="74">
        <v>1.8521827298379501</v>
      </c>
      <c r="Y138" s="74">
        <v>1.7597538056436299</v>
      </c>
      <c r="Z138" s="74">
        <v>1.68401649683521</v>
      </c>
      <c r="AA138" s="74">
        <v>1.62162864505653</v>
      </c>
      <c r="AB138" s="74">
        <v>1.5532518178497501</v>
      </c>
      <c r="AC138" s="74">
        <v>1.4849467471125599</v>
      </c>
      <c r="AD138" s="74">
        <v>1.4410904818480299</v>
      </c>
      <c r="AE138" s="74">
        <v>1.42754183984987</v>
      </c>
      <c r="AF138" s="74">
        <v>1.43037307194149</v>
      </c>
      <c r="AG138" s="74">
        <v>1.44977079265371</v>
      </c>
      <c r="AH138" s="74">
        <v>1.4519011427809401</v>
      </c>
      <c r="AI138" s="74">
        <v>1.3975742612505799</v>
      </c>
      <c r="AJ138" s="74">
        <v>1.2691951811731801</v>
      </c>
      <c r="AK138" s="139">
        <f t="shared" si="50"/>
        <v>1.8849087884232234</v>
      </c>
      <c r="AL138" s="56" t="s">
        <v>133</v>
      </c>
      <c r="AM138" s="11">
        <v>1.09438215392734</v>
      </c>
      <c r="AN138" s="74">
        <v>0.90645854717044105</v>
      </c>
      <c r="AO138" s="74">
        <v>0.74802054273757201</v>
      </c>
      <c r="AP138" s="74">
        <v>0.63910356164497395</v>
      </c>
      <c r="AQ138" s="74">
        <v>0.59931812354487002</v>
      </c>
      <c r="AR138" s="74">
        <v>0.61136038796601799</v>
      </c>
      <c r="AS138" s="74">
        <v>0.63378548638424703</v>
      </c>
      <c r="AT138" s="74">
        <v>0.64915287986476999</v>
      </c>
      <c r="AU138" s="74">
        <v>0.67656910884691801</v>
      </c>
      <c r="AV138" s="74">
        <v>0.71357700518322198</v>
      </c>
      <c r="AW138" s="74">
        <v>0.75526502048357802</v>
      </c>
      <c r="AX138" s="74">
        <v>0.80461496237022401</v>
      </c>
      <c r="AY138" s="74">
        <v>0.79953228100954798</v>
      </c>
      <c r="AZ138" s="74">
        <v>0.83388659980079705</v>
      </c>
      <c r="BA138" s="74">
        <v>0.85196116019990997</v>
      </c>
      <c r="BB138" s="10">
        <v>0.91919918122672595</v>
      </c>
      <c r="BC138" s="10">
        <v>0.91473535079874702</v>
      </c>
      <c r="BD138" s="10">
        <v>0.91362397180206001</v>
      </c>
      <c r="BE138" s="139">
        <f t="shared" si="51"/>
        <v>0.76295083359027183</v>
      </c>
      <c r="BF138" s="140">
        <v>23.922000000000001</v>
      </c>
      <c r="BG138" s="141">
        <v>27.215</v>
      </c>
      <c r="BH138" s="142">
        <v>30.32</v>
      </c>
      <c r="BI138" s="140">
        <v>41.841201782226598</v>
      </c>
      <c r="BJ138" s="141">
        <v>30.738294601440401</v>
      </c>
      <c r="BK138" s="143">
        <v>26.83</v>
      </c>
      <c r="BL138" s="140">
        <v>54.381156921386697</v>
      </c>
      <c r="BM138" s="141">
        <v>64.532585144042997</v>
      </c>
      <c r="BN138" s="217">
        <v>67.437263082382998</v>
      </c>
      <c r="BO138" s="140">
        <v>3.7776403427124001</v>
      </c>
      <c r="BP138" s="141">
        <v>4.7291169166564897</v>
      </c>
      <c r="BQ138" s="143">
        <v>5.7316284324205498</v>
      </c>
      <c r="BR138" s="141">
        <v>39.774999999999999</v>
      </c>
      <c r="BS138" s="141">
        <v>39.356000000000002</v>
      </c>
      <c r="BT138" s="141">
        <v>38.945</v>
      </c>
      <c r="BU138" s="141">
        <v>38.545000000000002</v>
      </c>
      <c r="BV138" s="141">
        <v>38.155000000000001</v>
      </c>
      <c r="BW138" s="141">
        <v>37.783000000000001</v>
      </c>
      <c r="BX138" s="134">
        <f t="shared" si="52"/>
        <v>38.759833333333326</v>
      </c>
      <c r="BY138" s="141">
        <v>18.716000000000001</v>
      </c>
      <c r="BZ138" s="141">
        <v>18.506</v>
      </c>
      <c r="CA138" s="141">
        <v>18.306000000000001</v>
      </c>
      <c r="CB138" s="141">
        <v>18.105</v>
      </c>
      <c r="CC138" s="141">
        <v>17.896000000000001</v>
      </c>
      <c r="CD138" s="141">
        <v>17.673999999999999</v>
      </c>
      <c r="CE138" s="74">
        <v>18.542999999999999</v>
      </c>
      <c r="CF138" s="74">
        <v>18.119</v>
      </c>
      <c r="CG138" s="74">
        <v>17.768999999999998</v>
      </c>
      <c r="CH138" s="10">
        <v>18.004000000000001</v>
      </c>
      <c r="CI138" s="10">
        <v>17.794</v>
      </c>
      <c r="CJ138" s="10">
        <v>17.614999999999998</v>
      </c>
      <c r="CK138" s="134">
        <f t="shared" si="45"/>
        <v>17.926750000000002</v>
      </c>
      <c r="CL138" s="141">
        <v>5.9589999999999996</v>
      </c>
      <c r="CM138" s="141">
        <v>5.8810000000000002</v>
      </c>
      <c r="CN138" s="141">
        <v>5.7910000000000004</v>
      </c>
      <c r="CO138" s="141">
        <v>5.694</v>
      </c>
      <c r="CP138" s="141">
        <v>5.5919999999999996</v>
      </c>
      <c r="CQ138" s="141">
        <v>5.4880000000000004</v>
      </c>
      <c r="CR138" s="134">
        <f t="shared" si="53"/>
        <v>5.7341666666666669</v>
      </c>
      <c r="CS138" s="141">
        <v>2.1030000000000002</v>
      </c>
      <c r="CT138" s="141">
        <v>2.0750000000000002</v>
      </c>
      <c r="CU138" s="141">
        <v>2.0489999999999999</v>
      </c>
      <c r="CV138" s="141">
        <v>2.0259999999999998</v>
      </c>
      <c r="CW138" s="141">
        <v>2.0030000000000001</v>
      </c>
      <c r="CX138" s="141">
        <v>1.98</v>
      </c>
      <c r="CY138" s="74">
        <v>2.2799999999999998</v>
      </c>
      <c r="CZ138" s="74">
        <v>2.2389999999999999</v>
      </c>
      <c r="DA138" s="74">
        <v>2.2040000000000002</v>
      </c>
      <c r="DB138" s="10">
        <v>2.23</v>
      </c>
      <c r="DC138" s="10">
        <v>2.2069999999999999</v>
      </c>
      <c r="DD138" s="10">
        <v>2.1869999999999998</v>
      </c>
      <c r="DE138" s="134">
        <f t="shared" si="54"/>
        <v>2.1662500000000002</v>
      </c>
      <c r="DF138" s="140">
        <v>52.92421951219513</v>
      </c>
      <c r="DG138" s="143">
        <v>66.744</v>
      </c>
      <c r="DH138" s="140">
        <v>104.4</v>
      </c>
      <c r="DI138" s="144">
        <v>38.5</v>
      </c>
      <c r="DJ138" s="74">
        <v>15.269</v>
      </c>
      <c r="DK138" s="74">
        <v>14.954000000000001</v>
      </c>
      <c r="DL138" s="74">
        <v>14.688000000000001</v>
      </c>
      <c r="DM138" s="74">
        <v>14.436999999999999</v>
      </c>
      <c r="DN138" s="74">
        <v>14.188000000000001</v>
      </c>
      <c r="DO138" s="74">
        <v>13.932</v>
      </c>
      <c r="DP138" s="134">
        <f t="shared" si="55"/>
        <v>14.578000000000001</v>
      </c>
      <c r="DQ138" s="141">
        <v>8.4770000000000003</v>
      </c>
      <c r="DR138" s="141">
        <v>8.4619999999999997</v>
      </c>
      <c r="DS138" s="141">
        <v>8.4570000000000007</v>
      </c>
      <c r="DT138" s="141">
        <v>8.4610000000000003</v>
      </c>
      <c r="DU138" s="141">
        <v>8.4730000000000008</v>
      </c>
      <c r="DV138" s="141">
        <v>8.4909999999999997</v>
      </c>
      <c r="DW138" s="74">
        <v>8.2750000000000004</v>
      </c>
      <c r="DX138" s="74">
        <v>8.2530000000000001</v>
      </c>
      <c r="DY138" s="74">
        <v>8.25</v>
      </c>
      <c r="DZ138" s="10">
        <v>8.1010000000000009</v>
      </c>
      <c r="EA138" s="10">
        <v>8.1349999999999998</v>
      </c>
      <c r="EB138" s="10">
        <v>8.1850000000000005</v>
      </c>
      <c r="EC138" s="134">
        <f t="shared" si="46"/>
        <v>8.2703749999999996</v>
      </c>
    </row>
    <row r="139" spans="1:133" x14ac:dyDescent="0.25">
      <c r="A139" s="74" t="s">
        <v>134</v>
      </c>
      <c r="B139" s="12">
        <v>823290</v>
      </c>
      <c r="C139" s="134">
        <v>0.97</v>
      </c>
      <c r="D139" s="135">
        <v>0.01</v>
      </c>
      <c r="E139" s="136">
        <v>0.9</v>
      </c>
      <c r="F139" s="15">
        <v>2533794</v>
      </c>
      <c r="G139" s="22">
        <f t="shared" si="47"/>
        <v>2.5337939999999999</v>
      </c>
      <c r="H139" s="137">
        <v>2970</v>
      </c>
      <c r="I139" s="138">
        <f t="shared" si="48"/>
        <v>2.97</v>
      </c>
      <c r="J139" s="138">
        <v>3981</v>
      </c>
      <c r="K139" s="138">
        <f t="shared" si="49"/>
        <v>3.9809999999999999</v>
      </c>
      <c r="L139" s="74">
        <v>2.69905712381955</v>
      </c>
      <c r="M139" s="74">
        <v>2.46277868691294</v>
      </c>
      <c r="N139" s="74">
        <v>2.29045531226553</v>
      </c>
      <c r="O139" s="74">
        <v>2.1700552066987302</v>
      </c>
      <c r="P139" s="74">
        <v>2.12002838979764</v>
      </c>
      <c r="Q139" s="74">
        <v>2.1352762187257901</v>
      </c>
      <c r="R139" s="74">
        <v>2.1185753153671998</v>
      </c>
      <c r="S139" s="74">
        <v>2.1339713105967899</v>
      </c>
      <c r="T139" s="74">
        <v>2.3365124983034899</v>
      </c>
      <c r="U139" s="74">
        <v>2.7628907590881102</v>
      </c>
      <c r="V139" s="74">
        <v>3.3030733444256701</v>
      </c>
      <c r="W139" s="74">
        <v>3.8722364423074298</v>
      </c>
      <c r="X139" s="74">
        <v>4.2936952295865103</v>
      </c>
      <c r="Y139" s="74">
        <v>4.4453854233924996</v>
      </c>
      <c r="Z139" s="74">
        <v>4.2818008641852598</v>
      </c>
      <c r="AA139" s="74">
        <v>3.9283705839156098</v>
      </c>
      <c r="AB139" s="74">
        <v>3.5195899313157</v>
      </c>
      <c r="AC139" s="74">
        <v>3.1908436216034</v>
      </c>
      <c r="AD139" s="74">
        <v>2.9802714561979502</v>
      </c>
      <c r="AE139" s="74">
        <v>2.92870790478498</v>
      </c>
      <c r="AF139" s="74">
        <v>2.9686460137322999</v>
      </c>
      <c r="AG139" s="74">
        <v>3.0420354441178001</v>
      </c>
      <c r="AH139" s="74">
        <v>3.0412839446321098</v>
      </c>
      <c r="AI139" s="74">
        <v>2.9012419173755699</v>
      </c>
      <c r="AJ139" s="74">
        <v>2.5870931486425</v>
      </c>
      <c r="AK139" s="139">
        <f t="shared" si="50"/>
        <v>2.9805550436716417</v>
      </c>
      <c r="AL139" s="56" t="s">
        <v>134</v>
      </c>
      <c r="AM139" s="11">
        <v>2.1733420879745</v>
      </c>
      <c r="AN139" s="74">
        <v>1.7408094133126899</v>
      </c>
      <c r="AO139" s="74">
        <v>1.3894250774516801</v>
      </c>
      <c r="AP139" s="74">
        <v>1.1643115227281899</v>
      </c>
      <c r="AQ139" s="74">
        <v>1.1084407175083399</v>
      </c>
      <c r="AR139" s="74">
        <v>1.17638899424762</v>
      </c>
      <c r="AS139" s="74">
        <v>1.2698833894531001</v>
      </c>
      <c r="AT139" s="74">
        <v>1.34358474385769</v>
      </c>
      <c r="AU139" s="74">
        <v>1.4358383195644699</v>
      </c>
      <c r="AV139" s="74">
        <v>1.53763152479985</v>
      </c>
      <c r="AW139" s="74">
        <v>1.64118372840351</v>
      </c>
      <c r="AX139" s="74">
        <v>1.7582735577544899</v>
      </c>
      <c r="AY139" s="74">
        <v>2.2722162010311902</v>
      </c>
      <c r="AZ139" s="74">
        <v>2.36941625194379</v>
      </c>
      <c r="BA139" s="74">
        <v>2.3694799393803598</v>
      </c>
      <c r="BB139" s="10">
        <v>2.2754404866790399</v>
      </c>
      <c r="BC139" s="10">
        <v>2.2079989833078599</v>
      </c>
      <c r="BD139" s="10">
        <v>2.1574956524475701</v>
      </c>
      <c r="BE139" s="139">
        <f t="shared" si="51"/>
        <v>1.7186952061100846</v>
      </c>
      <c r="BF139" s="140">
        <v>23.651</v>
      </c>
      <c r="BG139" s="141">
        <v>32.372999999999998</v>
      </c>
      <c r="BH139" s="142">
        <v>49.01</v>
      </c>
      <c r="BI139" s="140">
        <v>44.293197631835902</v>
      </c>
      <c r="BJ139" s="141">
        <v>40.456428527832003</v>
      </c>
      <c r="BK139" s="143">
        <v>36.700000000000003</v>
      </c>
      <c r="BL139" s="140">
        <v>52.248722076416001</v>
      </c>
      <c r="BM139" s="141">
        <v>56.231845855712898</v>
      </c>
      <c r="BN139" s="217">
        <v>59.7523318785979</v>
      </c>
      <c r="BO139" s="140">
        <v>3.45808029174805</v>
      </c>
      <c r="BP139" s="141">
        <v>3.3117258548736599</v>
      </c>
      <c r="BQ139" s="143">
        <v>3.55241980997666</v>
      </c>
      <c r="BR139" s="141">
        <v>43.363</v>
      </c>
      <c r="BS139" s="141">
        <v>43.7</v>
      </c>
      <c r="BT139" s="141">
        <v>43.994</v>
      </c>
      <c r="BU139" s="141">
        <v>44.209000000000003</v>
      </c>
      <c r="BV139" s="141">
        <v>44.323</v>
      </c>
      <c r="BW139" s="141">
        <v>44.311999999999998</v>
      </c>
      <c r="BX139" s="134">
        <f t="shared" si="52"/>
        <v>43.983499999999999</v>
      </c>
      <c r="BY139" s="141">
        <v>28.727</v>
      </c>
      <c r="BZ139" s="141">
        <v>28.291</v>
      </c>
      <c r="CA139" s="141">
        <v>27.87</v>
      </c>
      <c r="CB139" s="141">
        <v>27.465</v>
      </c>
      <c r="CC139" s="141">
        <v>27.077000000000002</v>
      </c>
      <c r="CD139" s="141">
        <v>26.707999999999998</v>
      </c>
      <c r="CE139" s="74">
        <v>30.023</v>
      </c>
      <c r="CF139" s="74">
        <v>29.937000000000001</v>
      </c>
      <c r="CG139" s="74">
        <v>29.733000000000001</v>
      </c>
      <c r="CH139" s="10">
        <v>29.587</v>
      </c>
      <c r="CI139" s="10">
        <v>29.181000000000001</v>
      </c>
      <c r="CJ139" s="10">
        <v>28.722999999999999</v>
      </c>
      <c r="CK139" s="134">
        <f t="shared" si="45"/>
        <v>28.871124999999999</v>
      </c>
      <c r="CL139" s="141">
        <v>6.4589999999999996</v>
      </c>
      <c r="CM139" s="141">
        <v>6.5170000000000003</v>
      </c>
      <c r="CN139" s="141">
        <v>6.57</v>
      </c>
      <c r="CO139" s="141">
        <v>6.6130000000000004</v>
      </c>
      <c r="CP139" s="141">
        <v>6.6420000000000003</v>
      </c>
      <c r="CQ139" s="141">
        <v>6.6539999999999999</v>
      </c>
      <c r="CR139" s="134">
        <f t="shared" si="53"/>
        <v>6.5758333333333328</v>
      </c>
      <c r="CS139" s="141">
        <v>3.512</v>
      </c>
      <c r="CT139" s="141">
        <v>3.4359999999999999</v>
      </c>
      <c r="CU139" s="141">
        <v>3.3639999999999999</v>
      </c>
      <c r="CV139" s="141">
        <v>3.2949999999999999</v>
      </c>
      <c r="CW139" s="141">
        <v>3.2290000000000001</v>
      </c>
      <c r="CX139" s="141">
        <v>3.1669999999999998</v>
      </c>
      <c r="CY139" s="74">
        <v>3.5859999999999999</v>
      </c>
      <c r="CZ139" s="74">
        <v>3.56</v>
      </c>
      <c r="DA139" s="74">
        <v>3.5219999999999998</v>
      </c>
      <c r="DB139" s="10">
        <v>3.4729999999999999</v>
      </c>
      <c r="DC139" s="10">
        <v>3.415</v>
      </c>
      <c r="DD139" s="10">
        <v>3.3540000000000001</v>
      </c>
      <c r="DE139" s="134">
        <f t="shared" si="54"/>
        <v>3.4132499999999997</v>
      </c>
      <c r="DF139" s="140">
        <v>55.187121951219517</v>
      </c>
      <c r="DG139" s="143">
        <v>64.849999999999994</v>
      </c>
      <c r="DH139" s="140">
        <v>63.8</v>
      </c>
      <c r="DI139" s="144">
        <v>31.8</v>
      </c>
      <c r="DJ139" s="74">
        <v>14.603999999999999</v>
      </c>
      <c r="DK139" s="74">
        <v>14.281000000000001</v>
      </c>
      <c r="DL139" s="74">
        <v>13.958</v>
      </c>
      <c r="DM139" s="74">
        <v>13.634</v>
      </c>
      <c r="DN139" s="74">
        <v>13.305999999999999</v>
      </c>
      <c r="DO139" s="74">
        <v>12.974</v>
      </c>
      <c r="DP139" s="134">
        <f t="shared" si="55"/>
        <v>13.792833333333334</v>
      </c>
      <c r="DQ139" s="141">
        <v>10.173</v>
      </c>
      <c r="DR139" s="141">
        <v>9.4809999999999999</v>
      </c>
      <c r="DS139" s="141">
        <v>8.8320000000000007</v>
      </c>
      <c r="DT139" s="141">
        <v>8.2729999999999997</v>
      </c>
      <c r="DU139" s="141">
        <v>7.8339999999999996</v>
      </c>
      <c r="DV139" s="141">
        <v>7.524</v>
      </c>
      <c r="DW139" s="74">
        <v>7.3630000000000004</v>
      </c>
      <c r="DX139" s="74">
        <v>7.2050000000000001</v>
      </c>
      <c r="DY139" s="74">
        <v>7.0990000000000002</v>
      </c>
      <c r="DZ139" s="10">
        <v>7.4550000000000001</v>
      </c>
      <c r="EA139" s="10">
        <v>7.23</v>
      </c>
      <c r="EB139" s="10">
        <v>7.0739999999999998</v>
      </c>
      <c r="EC139" s="134">
        <f t="shared" si="46"/>
        <v>7.3480000000000008</v>
      </c>
    </row>
    <row r="140" spans="1:133" x14ac:dyDescent="0.25">
      <c r="A140" s="123" t="s">
        <v>741</v>
      </c>
      <c r="B140" s="12">
        <v>20</v>
      </c>
      <c r="C140" s="134"/>
      <c r="D140" s="135">
        <v>20</v>
      </c>
      <c r="E140" s="136">
        <v>0</v>
      </c>
      <c r="F140" s="15">
        <v>7175</v>
      </c>
      <c r="G140" s="22">
        <v>0.01</v>
      </c>
      <c r="H140" s="137">
        <v>13</v>
      </c>
      <c r="I140" s="138">
        <f t="shared" si="48"/>
        <v>1.2999999999999999E-2</v>
      </c>
      <c r="J140" s="138">
        <v>13</v>
      </c>
      <c r="K140" s="138">
        <f t="shared" si="49"/>
        <v>1.2999999999999999E-2</v>
      </c>
      <c r="L140" s="10">
        <v>1.6441036392606501</v>
      </c>
      <c r="M140" s="10">
        <v>1.5351936940687301</v>
      </c>
      <c r="N140" s="10">
        <v>1.53901573570419</v>
      </c>
      <c r="O140" s="10">
        <v>1.39580846201778</v>
      </c>
      <c r="P140" s="10">
        <v>1.4948356925472299</v>
      </c>
      <c r="Q140" s="10">
        <v>1.62795807335123</v>
      </c>
      <c r="R140" s="10">
        <v>1.71623064891204</v>
      </c>
      <c r="S140" s="10">
        <v>1.7995829508618599</v>
      </c>
      <c r="T140" s="10">
        <v>1.8902286182255099</v>
      </c>
      <c r="U140" s="10">
        <v>1.9032030910097399</v>
      </c>
      <c r="V140" s="10">
        <v>2.0560472322554002</v>
      </c>
      <c r="W140" s="10">
        <v>2.1183287443286298</v>
      </c>
      <c r="X140" s="10">
        <v>2.07438484476631</v>
      </c>
      <c r="Y140" s="10">
        <v>2.19789067187752</v>
      </c>
      <c r="Z140" s="10">
        <v>2.3556160084605602</v>
      </c>
      <c r="AA140" s="10">
        <v>2.41719696108406</v>
      </c>
      <c r="AB140" s="10">
        <v>2.6884176590320901</v>
      </c>
      <c r="AC140" s="10">
        <v>2.6878449443130501</v>
      </c>
      <c r="AD140" s="10">
        <v>2.5300360175048899</v>
      </c>
      <c r="AE140" s="10">
        <v>2.0303800681214899</v>
      </c>
      <c r="AF140" s="10">
        <v>1.2307265067459201</v>
      </c>
      <c r="AG140" s="10">
        <v>0.41314612757008001</v>
      </c>
      <c r="AH140" s="10">
        <v>-0.23453268407988101</v>
      </c>
      <c r="AI140" s="10">
        <v>-0.77315112644491801</v>
      </c>
      <c r="AJ140" s="10">
        <v>-1.10403710160461</v>
      </c>
      <c r="AK140" s="139">
        <f t="shared" si="50"/>
        <v>1.5693782191955818</v>
      </c>
      <c r="AL140" s="56" t="s">
        <v>741</v>
      </c>
      <c r="AM140" s="10">
        <v>-1.07765884656261</v>
      </c>
      <c r="AN140" s="10">
        <v>-1.1872463316762301</v>
      </c>
      <c r="AO140" s="10">
        <v>-1.1123804223724501</v>
      </c>
      <c r="AP140" s="10">
        <v>-1.0748511123847599</v>
      </c>
      <c r="AQ140" s="10">
        <v>-0.92481559827820603</v>
      </c>
      <c r="AR140" s="10">
        <v>-0.53668297516659402</v>
      </c>
      <c r="AS140" s="10">
        <v>-0.21344725286326799</v>
      </c>
      <c r="AT140" s="10">
        <v>0.14234877848539301</v>
      </c>
      <c r="AU140" s="10">
        <v>0.49663103139171599</v>
      </c>
      <c r="AV140" s="10">
        <v>0.48411592281647797</v>
      </c>
      <c r="AW140" s="10">
        <v>0.66185560498282003</v>
      </c>
      <c r="AX140" s="10">
        <v>0.518394142664661</v>
      </c>
      <c r="AY140" s="10">
        <v>2.1834069568441499</v>
      </c>
      <c r="AZ140" s="10">
        <v>5.1385711558726799</v>
      </c>
      <c r="BA140" s="10">
        <v>9.1092309507851699</v>
      </c>
      <c r="BB140" s="10">
        <v>5.1145641540219096</v>
      </c>
      <c r="BC140" s="10">
        <v>4.4984860842527397</v>
      </c>
      <c r="BD140" s="10">
        <v>-1.3346389043548099</v>
      </c>
      <c r="BE140" s="139">
        <f t="shared" si="51"/>
        <v>1.291973069707141</v>
      </c>
      <c r="BF140" s="140">
        <v>100</v>
      </c>
      <c r="BG140" s="141">
        <v>100</v>
      </c>
      <c r="BH140" s="142">
        <v>100</v>
      </c>
      <c r="BI140" s="140"/>
      <c r="BJ140" s="141"/>
      <c r="BK140" s="143"/>
      <c r="BL140" s="140"/>
      <c r="BM140" s="141"/>
      <c r="BN140" s="217"/>
      <c r="BO140" s="140"/>
      <c r="BP140" s="141"/>
      <c r="BQ140" s="143"/>
      <c r="BR140" s="141"/>
      <c r="BS140" s="141"/>
      <c r="BT140" s="141"/>
      <c r="BU140" s="141"/>
      <c r="BV140" s="141"/>
      <c r="BW140" s="141"/>
      <c r="BX140" s="134"/>
      <c r="BY140" s="141"/>
      <c r="BZ140" s="141"/>
      <c r="CA140" s="141"/>
      <c r="CB140" s="141"/>
      <c r="CC140" s="141"/>
      <c r="CD140" s="141"/>
      <c r="CE140" s="74"/>
      <c r="CF140" s="74"/>
      <c r="CG140" s="74"/>
      <c r="CK140" s="134"/>
      <c r="CL140" s="141"/>
      <c r="CM140" s="141"/>
      <c r="CN140" s="141"/>
      <c r="CO140" s="141"/>
      <c r="CP140" s="141"/>
      <c r="CQ140" s="141"/>
      <c r="CR140" s="134"/>
      <c r="CS140" s="141"/>
      <c r="CT140" s="141"/>
      <c r="CU140" s="141"/>
      <c r="CV140" s="141"/>
      <c r="CW140" s="141"/>
      <c r="CX140" s="141"/>
      <c r="CY140" s="74"/>
      <c r="CZ140" s="74"/>
      <c r="DA140" s="74"/>
      <c r="DE140" s="134"/>
      <c r="DF140" s="140"/>
      <c r="DG140" s="143"/>
      <c r="DH140" s="140"/>
      <c r="DI140" s="144">
        <v>27.3</v>
      </c>
      <c r="DJ140" s="74"/>
      <c r="DK140" s="74"/>
      <c r="DL140" s="74"/>
      <c r="DM140" s="74"/>
      <c r="DN140" s="74"/>
      <c r="DO140" s="74"/>
      <c r="DP140" s="134"/>
      <c r="DQ140" s="141"/>
      <c r="DR140" s="141"/>
      <c r="DS140" s="141"/>
      <c r="DT140" s="141"/>
      <c r="DU140" s="141"/>
      <c r="DV140" s="141"/>
      <c r="DW140" s="74"/>
      <c r="DX140" s="74"/>
      <c r="DY140" s="74"/>
      <c r="EC140" s="134"/>
    </row>
    <row r="141" spans="1:133" x14ac:dyDescent="0.25">
      <c r="A141" s="74" t="s">
        <v>135</v>
      </c>
      <c r="B141" s="12">
        <v>143350</v>
      </c>
      <c r="C141" s="134">
        <v>14.75</v>
      </c>
      <c r="D141" s="135">
        <v>1.48</v>
      </c>
      <c r="E141" s="136">
        <v>13.5</v>
      </c>
      <c r="F141" s="15">
        <v>29304998</v>
      </c>
      <c r="G141" s="22">
        <f t="shared" ref="G141:G172" si="56">F141/1000000</f>
        <v>29.304998000000001</v>
      </c>
      <c r="H141" s="137">
        <v>31814</v>
      </c>
      <c r="I141" s="138">
        <f t="shared" si="48"/>
        <v>31.814</v>
      </c>
      <c r="J141" s="138">
        <v>35324</v>
      </c>
      <c r="K141" s="138">
        <f t="shared" si="49"/>
        <v>35.323999999999998</v>
      </c>
      <c r="L141" s="74">
        <v>2.1819149653586298</v>
      </c>
      <c r="M141" s="74">
        <v>2.1933486820877399</v>
      </c>
      <c r="N141" s="74">
        <v>2.2043865351257601</v>
      </c>
      <c r="O141" s="74">
        <v>2.2194194952627702</v>
      </c>
      <c r="P141" s="74">
        <v>2.2398437077801399</v>
      </c>
      <c r="Q141" s="74">
        <v>2.2628596692467302</v>
      </c>
      <c r="R141" s="74">
        <v>2.2910182953488301</v>
      </c>
      <c r="S141" s="74">
        <v>2.3154547325352302</v>
      </c>
      <c r="T141" s="74">
        <v>2.3242950379789802</v>
      </c>
      <c r="U141" s="74">
        <v>2.31355736917304</v>
      </c>
      <c r="V141" s="74">
        <v>2.2927118030606501</v>
      </c>
      <c r="W141" s="74">
        <v>2.2615810561467402</v>
      </c>
      <c r="X141" s="74">
        <v>2.2422583827994398</v>
      </c>
      <c r="Y141" s="74">
        <v>2.2594362315721899</v>
      </c>
      <c r="Z141" s="74">
        <v>2.3228140768913099</v>
      </c>
      <c r="AA141" s="74">
        <v>2.4122718912741701</v>
      </c>
      <c r="AB141" s="74">
        <v>2.4986956569654799</v>
      </c>
      <c r="AC141" s="74">
        <v>2.55957542368827</v>
      </c>
      <c r="AD141" s="74">
        <v>2.5938767590274101</v>
      </c>
      <c r="AE141" s="74">
        <v>2.5945576781189299</v>
      </c>
      <c r="AF141" s="74">
        <v>2.56698481579883</v>
      </c>
      <c r="AG141" s="74">
        <v>2.5329088011456702</v>
      </c>
      <c r="AH141" s="74">
        <v>2.48844435492546</v>
      </c>
      <c r="AI141" s="74">
        <v>2.4103997978242999</v>
      </c>
      <c r="AJ141" s="74">
        <v>2.2946297878611999</v>
      </c>
      <c r="AK141" s="139">
        <f t="shared" si="50"/>
        <v>2.3550898002799165</v>
      </c>
      <c r="AL141" s="56" t="s">
        <v>135</v>
      </c>
      <c r="AM141" s="11">
        <v>2.1538757937237998</v>
      </c>
      <c r="AN141" s="74">
        <v>2.0109519594616398</v>
      </c>
      <c r="AO141" s="74">
        <v>1.8751048913123101</v>
      </c>
      <c r="AP141" s="74">
        <v>1.73839048653328</v>
      </c>
      <c r="AQ141" s="74">
        <v>1.6032842749176499</v>
      </c>
      <c r="AR141" s="74">
        <v>1.47430971619817</v>
      </c>
      <c r="AS141" s="74">
        <v>1.3430839356866</v>
      </c>
      <c r="AT141" s="74">
        <v>1.22511846298894</v>
      </c>
      <c r="AU141" s="74">
        <v>1.1471131391010301</v>
      </c>
      <c r="AV141" s="74">
        <v>1.1195669949537499</v>
      </c>
      <c r="AW141" s="74">
        <v>1.12781713209342</v>
      </c>
      <c r="AX141" s="74">
        <v>1.1494100799623901</v>
      </c>
      <c r="AY141" s="74">
        <v>1.1751395552778201</v>
      </c>
      <c r="AZ141" s="74">
        <v>1.2088807271481701</v>
      </c>
      <c r="BA141" s="74">
        <v>1.21317249181108</v>
      </c>
      <c r="BB141" s="10">
        <v>1.16899817730387</v>
      </c>
      <c r="BC141" s="10">
        <v>1.1328863847858599</v>
      </c>
      <c r="BD141" s="10">
        <v>1.1056531691835501</v>
      </c>
      <c r="BE141" s="139">
        <f t="shared" si="51"/>
        <v>1.3422871516893842</v>
      </c>
      <c r="BF141" s="140">
        <v>4.83</v>
      </c>
      <c r="BG141" s="141">
        <v>13.430999999999999</v>
      </c>
      <c r="BH141" s="142">
        <v>19.34</v>
      </c>
      <c r="BI141" s="140">
        <v>41.152355194091797</v>
      </c>
      <c r="BJ141" s="141">
        <v>40.399436950683601</v>
      </c>
      <c r="BK141" s="143">
        <v>30.89</v>
      </c>
      <c r="BL141" s="140">
        <v>55.620006561279297</v>
      </c>
      <c r="BM141" s="141">
        <v>55.838493347167997</v>
      </c>
      <c r="BN141" s="217">
        <v>63.297694133949399</v>
      </c>
      <c r="BO141" s="140">
        <v>3.2276394367218</v>
      </c>
      <c r="BP141" s="141">
        <v>3.7620701789856001</v>
      </c>
      <c r="BQ141" s="143">
        <v>5.8094800074717599</v>
      </c>
      <c r="BR141" s="141">
        <v>42.331000000000003</v>
      </c>
      <c r="BS141" s="141">
        <v>42.189</v>
      </c>
      <c r="BT141" s="141">
        <v>42.039000000000001</v>
      </c>
      <c r="BU141" s="141">
        <v>41.884999999999998</v>
      </c>
      <c r="BV141" s="141">
        <v>41.731000000000002</v>
      </c>
      <c r="BW141" s="141">
        <v>41.582000000000001</v>
      </c>
      <c r="BX141" s="134">
        <f t="shared" ref="BX141:BX148" si="57">AVERAGE(BR141:BW141)</f>
        <v>41.959499999999998</v>
      </c>
      <c r="BY141" s="141">
        <v>27.241</v>
      </c>
      <c r="BZ141" s="141">
        <v>26.158999999999999</v>
      </c>
      <c r="CA141" s="141">
        <v>25.088000000000001</v>
      </c>
      <c r="CB141" s="141">
        <v>24.058</v>
      </c>
      <c r="CC141" s="141">
        <v>23.108000000000001</v>
      </c>
      <c r="CD141" s="141">
        <v>22.27</v>
      </c>
      <c r="CE141" s="74">
        <v>21.454999999999998</v>
      </c>
      <c r="CF141" s="74">
        <v>20.922999999999998</v>
      </c>
      <c r="CG141" s="74">
        <v>20.515999999999998</v>
      </c>
      <c r="CH141" s="10">
        <v>19.972999999999999</v>
      </c>
      <c r="CI141" s="10">
        <v>19.71</v>
      </c>
      <c r="CJ141" s="10">
        <v>19.489999999999998</v>
      </c>
      <c r="CK141" s="134">
        <f t="shared" ref="CK141:CK148" si="58">AVERAGE(CC141:CJ141)</f>
        <v>20.930625000000003</v>
      </c>
      <c r="CL141" s="141">
        <v>5.9710000000000001</v>
      </c>
      <c r="CM141" s="141">
        <v>5.9580000000000002</v>
      </c>
      <c r="CN141" s="141">
        <v>5.9450000000000003</v>
      </c>
      <c r="CO141" s="141">
        <v>5.9290000000000003</v>
      </c>
      <c r="CP141" s="141">
        <v>5.9119999999999999</v>
      </c>
      <c r="CQ141" s="141">
        <v>5.8940000000000001</v>
      </c>
      <c r="CR141" s="134">
        <f t="shared" ref="CR141:CR148" si="59">AVERAGE(CL141:CQ141)</f>
        <v>5.9348333333333336</v>
      </c>
      <c r="CS141" s="141">
        <v>3.194</v>
      </c>
      <c r="CT141" s="141">
        <v>3.0459999999999998</v>
      </c>
      <c r="CU141" s="141">
        <v>2.899</v>
      </c>
      <c r="CV141" s="141">
        <v>2.7549999999999999</v>
      </c>
      <c r="CW141" s="141">
        <v>2.6190000000000002</v>
      </c>
      <c r="CX141" s="141">
        <v>2.496</v>
      </c>
      <c r="CY141" s="74">
        <v>2.3809999999999998</v>
      </c>
      <c r="CZ141" s="74">
        <v>2.2919999999999998</v>
      </c>
      <c r="DA141" s="74">
        <v>2.222</v>
      </c>
      <c r="DB141" s="10">
        <v>2.1619999999999999</v>
      </c>
      <c r="DC141" s="10">
        <v>2.1179999999999999</v>
      </c>
      <c r="DD141" s="10">
        <v>2.0830000000000002</v>
      </c>
      <c r="DE141" s="134">
        <f t="shared" ref="DE141:DE148" si="60">AVERAGE(CW141:DD141)</f>
        <v>2.2966249999999997</v>
      </c>
      <c r="DF141" s="140">
        <v>44.708073170731709</v>
      </c>
      <c r="DG141" s="143">
        <v>70.603999999999999</v>
      </c>
      <c r="DH141" s="140">
        <v>160.4</v>
      </c>
      <c r="DI141" s="144">
        <v>27.8</v>
      </c>
      <c r="DJ141" s="74">
        <v>21.213999999999999</v>
      </c>
      <c r="DK141" s="74">
        <v>20.888000000000002</v>
      </c>
      <c r="DL141" s="74">
        <v>20.548999999999999</v>
      </c>
      <c r="DM141" s="74">
        <v>20.193999999999999</v>
      </c>
      <c r="DN141" s="74">
        <v>19.823</v>
      </c>
      <c r="DO141" s="74">
        <v>19.434999999999999</v>
      </c>
      <c r="DP141" s="134">
        <f t="shared" ref="DP141:DP148" si="61">AVERAGE(DJ141:DO141)</f>
        <v>20.3505</v>
      </c>
      <c r="DQ141" s="141">
        <v>7.5170000000000003</v>
      </c>
      <c r="DR141" s="141">
        <v>7.36</v>
      </c>
      <c r="DS141" s="141">
        <v>7.2130000000000001</v>
      </c>
      <c r="DT141" s="141">
        <v>7.0759999999999996</v>
      </c>
      <c r="DU141" s="141">
        <v>6.95</v>
      </c>
      <c r="DV141" s="141">
        <v>6.8369999999999997</v>
      </c>
      <c r="DW141" s="74">
        <v>6.5229999999999997</v>
      </c>
      <c r="DX141" s="74">
        <v>6.452</v>
      </c>
      <c r="DY141" s="74">
        <v>6.3920000000000003</v>
      </c>
      <c r="DZ141" s="10">
        <v>6.3289999999999997</v>
      </c>
      <c r="EA141" s="10">
        <v>6.2830000000000004</v>
      </c>
      <c r="EB141" s="10">
        <v>6.2430000000000003</v>
      </c>
      <c r="EC141" s="134">
        <f t="shared" ref="EC141:EC148" si="62">AVERAGE(DU141:EB141)</f>
        <v>6.5011250000000009</v>
      </c>
    </row>
    <row r="142" spans="1:133" x14ac:dyDescent="0.25">
      <c r="A142" s="74" t="s">
        <v>136</v>
      </c>
      <c r="B142" s="12">
        <v>33690</v>
      </c>
      <c r="C142" s="134">
        <v>30.51</v>
      </c>
      <c r="D142" s="135">
        <v>1.1299999999999999</v>
      </c>
      <c r="E142" s="136">
        <v>13.7</v>
      </c>
      <c r="F142" s="15">
        <v>17131296</v>
      </c>
      <c r="G142" s="22">
        <f t="shared" si="56"/>
        <v>17.131295999999999</v>
      </c>
      <c r="H142" s="137">
        <v>17414</v>
      </c>
      <c r="I142" s="138">
        <f t="shared" si="48"/>
        <v>17.414000000000001</v>
      </c>
      <c r="J142" s="138">
        <v>17723</v>
      </c>
      <c r="K142" s="138">
        <f t="shared" si="49"/>
        <v>17.722999999999999</v>
      </c>
      <c r="L142" s="74">
        <v>0.891389955359838</v>
      </c>
      <c r="M142" s="74">
        <v>0.78499338902785498</v>
      </c>
      <c r="N142" s="74">
        <v>0.59462600082616102</v>
      </c>
      <c r="O142" s="74">
        <v>0.61526457688690495</v>
      </c>
      <c r="P142" s="74">
        <v>0.69028225158705103</v>
      </c>
      <c r="Q142" s="74">
        <v>0.79133180814232695</v>
      </c>
      <c r="R142" s="74">
        <v>0.68604679796041002</v>
      </c>
      <c r="S142" s="74">
        <v>0.45855986421728101</v>
      </c>
      <c r="T142" s="74">
        <v>0.37922259579424999</v>
      </c>
      <c r="U142" s="74">
        <v>0.39693318976802799</v>
      </c>
      <c r="V142" s="74">
        <v>0.46632651988243101</v>
      </c>
      <c r="W142" s="74">
        <v>0.55495772576064795</v>
      </c>
      <c r="X142" s="74">
        <v>0.63452687926415496</v>
      </c>
      <c r="Y142" s="74">
        <v>0.64609622755224105</v>
      </c>
      <c r="Z142" s="74">
        <v>0.59990721305618</v>
      </c>
      <c r="AA142" s="74">
        <v>0.688603823438797</v>
      </c>
      <c r="AB142" s="74">
        <v>0.78803103537513897</v>
      </c>
      <c r="AC142" s="74">
        <v>0.75605659339678699</v>
      </c>
      <c r="AD142" s="74">
        <v>0.69699133012514303</v>
      </c>
      <c r="AE142" s="74">
        <v>0.60293847427418901</v>
      </c>
      <c r="AF142" s="74">
        <v>0.49392737251493002</v>
      </c>
      <c r="AG142" s="74">
        <v>0.46139574760771102</v>
      </c>
      <c r="AH142" s="74">
        <v>0.51476700211746396</v>
      </c>
      <c r="AI142" s="74">
        <v>0.61664053067965896</v>
      </c>
      <c r="AJ142" s="74">
        <v>0.66549318707314298</v>
      </c>
      <c r="AK142" s="139">
        <f t="shared" si="50"/>
        <v>0.61901240366754895</v>
      </c>
      <c r="AL142" s="56" t="s">
        <v>136</v>
      </c>
      <c r="AM142" s="11">
        <v>0.71477036278439199</v>
      </c>
      <c r="AN142" s="74">
        <v>0.75484005773490404</v>
      </c>
      <c r="AO142" s="74">
        <v>0.63829166626852596</v>
      </c>
      <c r="AP142" s="74">
        <v>0.47181439878821202</v>
      </c>
      <c r="AQ142" s="74">
        <v>0.34747541204865801</v>
      </c>
      <c r="AR142" s="74">
        <v>0.23366314793854001</v>
      </c>
      <c r="AS142" s="74">
        <v>0.160613668857538</v>
      </c>
      <c r="AT142" s="74">
        <v>0.21752160119424199</v>
      </c>
      <c r="AU142" s="74">
        <v>0.38929246149952701</v>
      </c>
      <c r="AV142" s="74">
        <v>0.51428454482776198</v>
      </c>
      <c r="AW142" s="74">
        <v>0.51292310055358603</v>
      </c>
      <c r="AX142" s="74">
        <v>0.46642878220082101</v>
      </c>
      <c r="AY142" s="74">
        <v>0.37005503477023499</v>
      </c>
      <c r="AZ142" s="74">
        <v>0.29482079344148199</v>
      </c>
      <c r="BA142" s="74">
        <v>0.29562141063736203</v>
      </c>
      <c r="BB142" s="10">
        <v>0.44322008903576898</v>
      </c>
      <c r="BC142" s="10">
        <v>0.53217887960848897</v>
      </c>
      <c r="BD142" s="10">
        <v>0.59120336616411795</v>
      </c>
      <c r="BE142" s="139">
        <f t="shared" si="51"/>
        <v>0.42554402444528067</v>
      </c>
      <c r="BF142" s="140">
        <v>63.183</v>
      </c>
      <c r="BG142" s="141">
        <v>76.799000000000007</v>
      </c>
      <c r="BH142" s="142">
        <v>91.08</v>
      </c>
      <c r="BI142" s="140">
        <v>25.603961944580099</v>
      </c>
      <c r="BJ142" s="141">
        <v>18.562341690063501</v>
      </c>
      <c r="BK142" s="143">
        <v>16.41</v>
      </c>
      <c r="BL142" s="140">
        <v>63.654853820800803</v>
      </c>
      <c r="BM142" s="141">
        <v>67.874725341796903</v>
      </c>
      <c r="BN142" s="217">
        <v>64.807872627853001</v>
      </c>
      <c r="BO142" s="140">
        <v>10.7411861419678</v>
      </c>
      <c r="BP142" s="141">
        <v>13.562929153442401</v>
      </c>
      <c r="BQ142" s="143">
        <v>18.778584425465699</v>
      </c>
      <c r="BR142" s="141">
        <v>18.3</v>
      </c>
      <c r="BS142" s="141">
        <v>17.2</v>
      </c>
      <c r="BT142" s="141">
        <v>16.100000000000001</v>
      </c>
      <c r="BU142" s="141">
        <v>14.5</v>
      </c>
      <c r="BV142" s="141">
        <v>13.7</v>
      </c>
      <c r="BW142" s="141">
        <v>13</v>
      </c>
      <c r="BX142" s="134">
        <f t="shared" si="57"/>
        <v>15.466666666666667</v>
      </c>
      <c r="BY142" s="141">
        <v>11.3</v>
      </c>
      <c r="BZ142" s="141">
        <v>11.1</v>
      </c>
      <c r="CA142" s="141">
        <v>11.2</v>
      </c>
      <c r="CB142" s="141">
        <v>11.2</v>
      </c>
      <c r="CC142" s="141">
        <v>11.1</v>
      </c>
      <c r="CD142" s="141">
        <v>10.8</v>
      </c>
      <c r="CE142" s="74">
        <v>10.5</v>
      </c>
      <c r="CF142" s="74">
        <v>10.199999999999999</v>
      </c>
      <c r="CG142" s="74">
        <v>10.4</v>
      </c>
      <c r="CH142" s="10">
        <v>10.1</v>
      </c>
      <c r="CI142" s="10">
        <v>10.1</v>
      </c>
      <c r="CJ142" s="10">
        <v>9.9</v>
      </c>
      <c r="CK142" s="134">
        <f t="shared" si="58"/>
        <v>10.387499999999999</v>
      </c>
      <c r="CL142" s="141">
        <v>2.5720000000000001</v>
      </c>
      <c r="CM142" s="141">
        <v>2.3620000000000001</v>
      </c>
      <c r="CN142" s="141">
        <v>2.1509999999999998</v>
      </c>
      <c r="CO142" s="141">
        <v>1.9039999999999999</v>
      </c>
      <c r="CP142" s="141">
        <v>1.7729999999999999</v>
      </c>
      <c r="CQ142" s="141">
        <v>1.6639999999999999</v>
      </c>
      <c r="CR142" s="134">
        <f t="shared" si="59"/>
        <v>2.0710000000000002</v>
      </c>
      <c r="CS142" s="141">
        <v>1.72</v>
      </c>
      <c r="CT142" s="141">
        <v>1.72</v>
      </c>
      <c r="CU142" s="141">
        <v>1.77</v>
      </c>
      <c r="CV142" s="141">
        <v>1.79</v>
      </c>
      <c r="CW142" s="141">
        <v>1.79</v>
      </c>
      <c r="CX142" s="141">
        <v>1.76</v>
      </c>
      <c r="CY142" s="74">
        <v>1.72</v>
      </c>
      <c r="CZ142" s="74">
        <v>1.68</v>
      </c>
      <c r="DA142" s="74">
        <v>1.68</v>
      </c>
      <c r="DB142" s="10">
        <v>1.66</v>
      </c>
      <c r="DC142" s="10">
        <v>1.66</v>
      </c>
      <c r="DD142" s="10">
        <v>1.66</v>
      </c>
      <c r="DE142" s="134">
        <f t="shared" si="60"/>
        <v>1.7012499999999999</v>
      </c>
      <c r="DF142" s="140">
        <v>74.498780487804893</v>
      </c>
      <c r="DG142" s="143">
        <v>81.560975609756099</v>
      </c>
      <c r="DH142" s="140">
        <v>10.5</v>
      </c>
      <c r="DI142" s="144">
        <v>3.3</v>
      </c>
      <c r="DJ142" s="74">
        <v>8.4</v>
      </c>
      <c r="DK142" s="74">
        <v>8.4</v>
      </c>
      <c r="DL142" s="74">
        <v>8.5</v>
      </c>
      <c r="DM142" s="74">
        <v>8.1999999999999993</v>
      </c>
      <c r="DN142" s="74">
        <v>8.1</v>
      </c>
      <c r="DO142" s="74">
        <v>8.3000000000000007</v>
      </c>
      <c r="DP142" s="134">
        <f t="shared" si="61"/>
        <v>8.3166666666666682</v>
      </c>
      <c r="DQ142" s="141">
        <v>8.3000000000000007</v>
      </c>
      <c r="DR142" s="141">
        <v>8.1</v>
      </c>
      <c r="DS142" s="141">
        <v>8.1999999999999993</v>
      </c>
      <c r="DT142" s="141">
        <v>8.1</v>
      </c>
      <c r="DU142" s="141">
        <v>8.1999999999999993</v>
      </c>
      <c r="DV142" s="141">
        <v>8.1</v>
      </c>
      <c r="DW142" s="74">
        <v>8.4</v>
      </c>
      <c r="DX142" s="74">
        <v>8.4</v>
      </c>
      <c r="DY142" s="74">
        <v>8.3000000000000007</v>
      </c>
      <c r="DZ142" s="10">
        <v>8.6999999999999993</v>
      </c>
      <c r="EA142" s="10">
        <v>8.6999999999999993</v>
      </c>
      <c r="EB142" s="10">
        <v>8.8000000000000007</v>
      </c>
      <c r="EC142" s="134">
        <f t="shared" si="62"/>
        <v>8.4499999999999993</v>
      </c>
    </row>
    <row r="143" spans="1:133" x14ac:dyDescent="0.25">
      <c r="A143" s="74" t="s">
        <v>137</v>
      </c>
      <c r="B143" s="12">
        <v>18280</v>
      </c>
      <c r="C143" s="134">
        <v>0.34</v>
      </c>
      <c r="D143" s="135">
        <v>0.22</v>
      </c>
      <c r="E143" s="136"/>
      <c r="F143" s="15">
        <v>280460</v>
      </c>
      <c r="G143" s="22">
        <f t="shared" si="56"/>
        <v>0.28045999999999999</v>
      </c>
      <c r="H143" s="137">
        <v>304</v>
      </c>
      <c r="I143" s="138">
        <f t="shared" si="48"/>
        <v>0.30399999999999999</v>
      </c>
      <c r="J143" s="138">
        <v>380</v>
      </c>
      <c r="K143" s="138">
        <f t="shared" si="49"/>
        <v>0.38</v>
      </c>
      <c r="L143" s="74">
        <v>3.0583236569687999</v>
      </c>
      <c r="M143" s="74">
        <v>2.3797291682798098</v>
      </c>
      <c r="N143" s="74">
        <v>1.6305045449947</v>
      </c>
      <c r="O143" s="74">
        <v>1.12480984793576</v>
      </c>
      <c r="P143" s="74">
        <v>0.99921946284492902</v>
      </c>
      <c r="Q143" s="74">
        <v>1.11528717976016</v>
      </c>
      <c r="R143" s="74">
        <v>0.69686693160934399</v>
      </c>
      <c r="S143" s="74">
        <v>0.34662079764863302</v>
      </c>
      <c r="T143" s="74">
        <v>0.62090575469322395</v>
      </c>
      <c r="U143" s="74">
        <v>3.5244986322991601</v>
      </c>
      <c r="V143" s="74">
        <v>1.5704369970024901</v>
      </c>
      <c r="W143" s="74">
        <v>0.65146810211936701</v>
      </c>
      <c r="X143" s="74">
        <v>1.7705956664378499</v>
      </c>
      <c r="Y143" s="74">
        <v>1.87011115902105</v>
      </c>
      <c r="Z143" s="74">
        <v>2.7725526350109799</v>
      </c>
      <c r="AA143" s="74">
        <v>2.28787823849312</v>
      </c>
      <c r="AB143" s="74">
        <v>2.4500956594872498</v>
      </c>
      <c r="AC143" s="74">
        <v>2.6124257533894002</v>
      </c>
      <c r="AD143" s="74">
        <v>2.7745767318480601</v>
      </c>
      <c r="AE143" s="74">
        <v>2.93670627911423</v>
      </c>
      <c r="AF143" s="74">
        <v>3.09881652632372</v>
      </c>
      <c r="AG143" s="74">
        <v>2.0513539833103001</v>
      </c>
      <c r="AH143" s="74">
        <v>2.3290119094183002</v>
      </c>
      <c r="AI143" s="74">
        <v>1.6516131306236601</v>
      </c>
      <c r="AJ143" s="74">
        <v>2.0347672419327401</v>
      </c>
      <c r="AK143" s="139">
        <f t="shared" si="50"/>
        <v>1.9343670396226813</v>
      </c>
      <c r="AL143" s="56" t="s">
        <v>137</v>
      </c>
      <c r="AM143" s="11">
        <v>1.90137437804069</v>
      </c>
      <c r="AN143" s="74">
        <v>1.9017932212971</v>
      </c>
      <c r="AO143" s="74">
        <v>1.89881141880703</v>
      </c>
      <c r="AP143" s="74">
        <v>1.8984303167607799</v>
      </c>
      <c r="AQ143" s="74">
        <v>1.9013172493825199</v>
      </c>
      <c r="AR143" s="74">
        <v>1.8624276375089399</v>
      </c>
      <c r="AS143" s="74">
        <v>1.7198194018044199</v>
      </c>
      <c r="AT143" s="74">
        <v>1.6391866401408901</v>
      </c>
      <c r="AU143" s="74">
        <v>0.65174937985160697</v>
      </c>
      <c r="AV143" s="74">
        <v>0.65160117386913596</v>
      </c>
      <c r="AW143" s="74">
        <v>1.7806157617868701</v>
      </c>
      <c r="AX143" s="74">
        <v>1.5999833393549601</v>
      </c>
      <c r="AY143" s="74">
        <v>1.56253179030808</v>
      </c>
      <c r="AZ143" s="74">
        <v>1.53849188394795</v>
      </c>
      <c r="BA143" s="74">
        <v>1.51518050206022</v>
      </c>
      <c r="BB143" s="10">
        <v>1.6098044001810501</v>
      </c>
      <c r="BC143" s="10">
        <v>1.51200621653298</v>
      </c>
      <c r="BD143" s="10">
        <v>1.40394758578176</v>
      </c>
      <c r="BE143" s="139">
        <f t="shared" si="51"/>
        <v>1.5675116423162525</v>
      </c>
      <c r="BF143" s="140">
        <v>55.164999999999999</v>
      </c>
      <c r="BG143" s="141">
        <v>61.78</v>
      </c>
      <c r="BH143" s="142">
        <v>70.260000000000005</v>
      </c>
      <c r="BI143" s="140">
        <v>37.121730804443402</v>
      </c>
      <c r="BJ143" s="141">
        <v>28.651016235351602</v>
      </c>
      <c r="BK143" s="143">
        <v>22.52</v>
      </c>
      <c r="BL143" s="140">
        <v>58.736820220947301</v>
      </c>
      <c r="BM143" s="141">
        <v>65.404029846191406</v>
      </c>
      <c r="BN143" s="217">
        <v>67.527103581835604</v>
      </c>
      <c r="BO143" s="140">
        <v>4.1414489746093803</v>
      </c>
      <c r="BP143" s="141">
        <v>5.9449548721313503</v>
      </c>
      <c r="BQ143" s="143">
        <v>9.9542089735932393</v>
      </c>
      <c r="BR143" s="141">
        <v>35</v>
      </c>
      <c r="BS143" s="141">
        <v>34.799999999999997</v>
      </c>
      <c r="BT143" s="141">
        <v>34.6</v>
      </c>
      <c r="BU143" s="141">
        <v>33.299999999999997</v>
      </c>
      <c r="BV143" s="141">
        <v>32</v>
      </c>
      <c r="BW143" s="141">
        <v>31.1</v>
      </c>
      <c r="BX143" s="134">
        <f t="shared" si="57"/>
        <v>33.466666666666661</v>
      </c>
      <c r="BY143" s="141">
        <v>17.7</v>
      </c>
      <c r="BZ143" s="141">
        <v>16.899999999999999</v>
      </c>
      <c r="CA143" s="141">
        <v>16.2</v>
      </c>
      <c r="CB143" s="141">
        <v>16.3</v>
      </c>
      <c r="CC143" s="141">
        <v>16.7</v>
      </c>
      <c r="CD143" s="141">
        <v>16.7</v>
      </c>
      <c r="CE143" s="74">
        <v>17</v>
      </c>
      <c r="CF143" s="74">
        <v>16.8</v>
      </c>
      <c r="CG143" s="74">
        <v>16.600000000000001</v>
      </c>
      <c r="CH143" s="10">
        <v>15.4</v>
      </c>
      <c r="CI143" s="10">
        <v>15.4</v>
      </c>
      <c r="CJ143" s="10">
        <v>14.5</v>
      </c>
      <c r="CK143" s="134">
        <f t="shared" si="58"/>
        <v>16.137500000000003</v>
      </c>
      <c r="CL143" s="141">
        <v>4.3</v>
      </c>
      <c r="CM143" s="141">
        <v>4.1757142857142897</v>
      </c>
      <c r="CN143" s="141">
        <v>4.0514285714285698</v>
      </c>
      <c r="CO143" s="141">
        <v>3.9271428571428602</v>
      </c>
      <c r="CP143" s="141">
        <v>3.8028571428571398</v>
      </c>
      <c r="CQ143" s="141">
        <v>3.6785714285714302</v>
      </c>
      <c r="CR143" s="134">
        <f t="shared" si="59"/>
        <v>3.9892857142857152</v>
      </c>
      <c r="CS143" s="141">
        <v>2.29</v>
      </c>
      <c r="CT143" s="141">
        <v>2.2000000000000002</v>
      </c>
      <c r="CU143" s="141">
        <v>2.1659999999999999</v>
      </c>
      <c r="CV143" s="141">
        <v>2.2000000000000002</v>
      </c>
      <c r="CW143" s="141">
        <v>2.1930000000000001</v>
      </c>
      <c r="CX143" s="141">
        <v>2.1720000000000002</v>
      </c>
      <c r="CY143" s="74">
        <v>2.2799999999999998</v>
      </c>
      <c r="CZ143" s="74">
        <v>2.2599999999999998</v>
      </c>
      <c r="DA143" s="74">
        <v>2.2400000000000002</v>
      </c>
      <c r="DB143" s="10">
        <v>2.06</v>
      </c>
      <c r="DC143" s="10">
        <v>2.08</v>
      </c>
      <c r="DD143" s="10">
        <v>1.97</v>
      </c>
      <c r="DE143" s="134">
        <f t="shared" si="60"/>
        <v>2.1568749999999999</v>
      </c>
      <c r="DF143" s="140">
        <v>65.273170731707324</v>
      </c>
      <c r="DG143" s="143">
        <v>77.148780487804899</v>
      </c>
      <c r="DH143" s="140"/>
      <c r="DI143" s="144"/>
      <c r="DJ143" s="74">
        <v>9.3000000000000007</v>
      </c>
      <c r="DK143" s="74">
        <v>9.4</v>
      </c>
      <c r="DL143" s="74">
        <v>7.8</v>
      </c>
      <c r="DM143" s="74">
        <v>7.8</v>
      </c>
      <c r="DN143" s="74">
        <v>7.9</v>
      </c>
      <c r="DO143" s="74">
        <v>7</v>
      </c>
      <c r="DP143" s="134">
        <f t="shared" si="61"/>
        <v>8.2000000000000011</v>
      </c>
      <c r="DQ143" s="141">
        <v>4.7</v>
      </c>
      <c r="DR143" s="141">
        <v>5</v>
      </c>
      <c r="DS143" s="141">
        <v>4.7</v>
      </c>
      <c r="DT143" s="141">
        <v>4.8</v>
      </c>
      <c r="DU143" s="141">
        <v>4.8</v>
      </c>
      <c r="DV143" s="141">
        <v>4.8</v>
      </c>
      <c r="DW143" s="74">
        <v>5.0999999999999996</v>
      </c>
      <c r="DX143" s="74">
        <v>5.2</v>
      </c>
      <c r="DY143" s="74">
        <v>5.3</v>
      </c>
      <c r="DZ143" s="10">
        <v>5.4</v>
      </c>
      <c r="EA143" s="10">
        <v>5.7</v>
      </c>
      <c r="EB143" s="10">
        <v>5.5</v>
      </c>
      <c r="EC143" s="134">
        <f t="shared" si="62"/>
        <v>5.2250000000000005</v>
      </c>
    </row>
    <row r="144" spans="1:133" x14ac:dyDescent="0.25">
      <c r="A144" s="74" t="s">
        <v>138</v>
      </c>
      <c r="B144" s="12">
        <v>263310</v>
      </c>
      <c r="C144" s="134">
        <v>2.16</v>
      </c>
      <c r="D144" s="135">
        <v>0.28000000000000003</v>
      </c>
      <c r="E144" s="136">
        <v>3.1</v>
      </c>
      <c r="F144" s="15">
        <v>4793900</v>
      </c>
      <c r="G144" s="22">
        <f t="shared" si="56"/>
        <v>4.7938999999999998</v>
      </c>
      <c r="H144" s="137">
        <v>5032</v>
      </c>
      <c r="I144" s="138">
        <f t="shared" si="48"/>
        <v>5.032</v>
      </c>
      <c r="J144" s="138">
        <v>5810</v>
      </c>
      <c r="K144" s="138">
        <f t="shared" si="49"/>
        <v>5.81</v>
      </c>
      <c r="L144" s="74">
        <v>1.9454337270195099</v>
      </c>
      <c r="M144" s="74">
        <v>0.88479006559374596</v>
      </c>
      <c r="N144" s="74">
        <v>0.31136173580744297</v>
      </c>
      <c r="O144" s="74">
        <v>3.2044092945716002E-2</v>
      </c>
      <c r="P144" s="74">
        <v>-0.39164121838523003</v>
      </c>
      <c r="Q144" s="74">
        <v>0.125363651321035</v>
      </c>
      <c r="R144" s="74">
        <v>0.38475150865269803</v>
      </c>
      <c r="S144" s="74">
        <v>0.99348054833668598</v>
      </c>
      <c r="T144" s="74">
        <v>1.3594947716689001</v>
      </c>
      <c r="U144" s="74">
        <v>0.86518652475223401</v>
      </c>
      <c r="V144" s="74">
        <v>0.61783891819161396</v>
      </c>
      <c r="W144" s="74">
        <v>-2.4640404227285601E-2</v>
      </c>
      <c r="X144" s="74">
        <v>0.86187599324805497</v>
      </c>
      <c r="Y144" s="74">
        <v>0.27448246822246802</v>
      </c>
      <c r="Z144" s="74">
        <v>0.48005439622227902</v>
      </c>
      <c r="AA144" s="74">
        <v>0.92322272881111</v>
      </c>
      <c r="AB144" s="74"/>
      <c r="AC144" s="74">
        <v>1.04173538422176</v>
      </c>
      <c r="AD144" s="74">
        <v>1.14023110662887</v>
      </c>
      <c r="AE144" s="74">
        <v>1.3292373349433599</v>
      </c>
      <c r="AF144" s="74">
        <v>1.4643637874617901</v>
      </c>
      <c r="AG144" s="74">
        <v>1.58266192727998</v>
      </c>
      <c r="AH144" s="74">
        <v>1.3123582864988199</v>
      </c>
      <c r="AI144" s="74">
        <v>0.88727988863348295</v>
      </c>
      <c r="AJ144" s="74">
        <v>0.525484536213216</v>
      </c>
      <c r="AK144" s="139">
        <f t="shared" si="50"/>
        <v>0.7886021566692607</v>
      </c>
      <c r="AL144" s="56" t="s">
        <v>138</v>
      </c>
      <c r="AM144" s="11">
        <v>0.58756408638134605</v>
      </c>
      <c r="AN144" s="74">
        <v>0.58928603496905196</v>
      </c>
      <c r="AO144" s="74">
        <v>1.73717486434422</v>
      </c>
      <c r="AP144" s="74">
        <v>1.97355854434158</v>
      </c>
      <c r="AQ144" s="74">
        <v>1.48621908244575</v>
      </c>
      <c r="AR144" s="74">
        <v>1.1287735096799201</v>
      </c>
      <c r="AS144" s="74">
        <v>1.2189848602842701</v>
      </c>
      <c r="AT144" s="74">
        <v>1.03889011022843</v>
      </c>
      <c r="AU144" s="74">
        <v>0.95561617865416704</v>
      </c>
      <c r="AV144" s="74">
        <v>1.0926524307388901</v>
      </c>
      <c r="AW144" s="74">
        <v>1.19767427293062</v>
      </c>
      <c r="AX144" s="74">
        <v>0.85262114601170103</v>
      </c>
      <c r="AY144" s="74">
        <v>0.54822079729833395</v>
      </c>
      <c r="AZ144" s="74">
        <v>0.76834799819480604</v>
      </c>
      <c r="BA144" s="74">
        <v>1.5103394854457699</v>
      </c>
      <c r="BB144" s="10">
        <v>1.88904512495193</v>
      </c>
      <c r="BC144" s="10">
        <v>2.0993568862708498</v>
      </c>
      <c r="BD144" s="10">
        <v>2.1229623819707499</v>
      </c>
      <c r="BE144" s="139">
        <f t="shared" si="51"/>
        <v>1.3064543358094731</v>
      </c>
      <c r="BF144" s="140">
        <v>82.774000000000001</v>
      </c>
      <c r="BG144" s="141">
        <v>85.677000000000007</v>
      </c>
      <c r="BH144" s="142">
        <v>86.47</v>
      </c>
      <c r="BI144" s="140">
        <v>29.995477676391602</v>
      </c>
      <c r="BJ144" s="141">
        <v>22.72873878479</v>
      </c>
      <c r="BK144" s="143">
        <v>19.77</v>
      </c>
      <c r="BL144" s="140">
        <v>61.308525085449197</v>
      </c>
      <c r="BM144" s="141">
        <v>65.506271362304702</v>
      </c>
      <c r="BN144" s="217">
        <v>64.912476428115198</v>
      </c>
      <c r="BO144" s="140">
        <v>8.6959972381591797</v>
      </c>
      <c r="BP144" s="141">
        <v>11.7649879455566</v>
      </c>
      <c r="BQ144" s="143">
        <v>15.321714524446101</v>
      </c>
      <c r="BR144" s="141">
        <v>22.1</v>
      </c>
      <c r="BS144" s="141">
        <v>22.6</v>
      </c>
      <c r="BT144" s="141">
        <v>21.8</v>
      </c>
      <c r="BU144" s="141">
        <v>20.5</v>
      </c>
      <c r="BV144" s="141">
        <v>19.600000000000001</v>
      </c>
      <c r="BW144" s="141">
        <v>18.3</v>
      </c>
      <c r="BX144" s="134">
        <f t="shared" si="57"/>
        <v>20.816666666666666</v>
      </c>
      <c r="BY144" s="141">
        <v>14.16</v>
      </c>
      <c r="BZ144" s="141">
        <v>14.78</v>
      </c>
      <c r="CA144" s="141">
        <v>15.15</v>
      </c>
      <c r="CB144" s="141">
        <v>14.67</v>
      </c>
      <c r="CC144" s="141">
        <v>14.76</v>
      </c>
      <c r="CD144" s="141">
        <v>14.27</v>
      </c>
      <c r="CE144" s="74">
        <v>13.87</v>
      </c>
      <c r="CF144" s="74">
        <v>13.2</v>
      </c>
      <c r="CG144" s="74">
        <v>12.68</v>
      </c>
      <c r="CH144" s="10">
        <v>13.27</v>
      </c>
      <c r="CI144" s="10">
        <v>12.65</v>
      </c>
      <c r="CJ144" s="10">
        <v>12.43</v>
      </c>
      <c r="CK144" s="134">
        <f t="shared" si="58"/>
        <v>13.391249999999999</v>
      </c>
      <c r="CL144" s="141">
        <v>3.1579999999999999</v>
      </c>
      <c r="CM144" s="141">
        <v>3.194</v>
      </c>
      <c r="CN144" s="141">
        <v>3</v>
      </c>
      <c r="CO144" s="141">
        <v>2.6960000000000002</v>
      </c>
      <c r="CP144" s="141">
        <v>2.57</v>
      </c>
      <c r="CQ144" s="141">
        <v>2.331</v>
      </c>
      <c r="CR144" s="134">
        <f t="shared" si="59"/>
        <v>2.8248333333333338</v>
      </c>
      <c r="CS144" s="141">
        <v>2</v>
      </c>
      <c r="CT144" s="141">
        <v>2.11</v>
      </c>
      <c r="CU144" s="141">
        <v>2.19</v>
      </c>
      <c r="CV144" s="141">
        <v>2.14</v>
      </c>
      <c r="CW144" s="141">
        <v>2.16</v>
      </c>
      <c r="CX144" s="141">
        <v>2.1</v>
      </c>
      <c r="CY144" s="74">
        <v>2.1</v>
      </c>
      <c r="CZ144" s="74">
        <v>2.0099999999999998</v>
      </c>
      <c r="DA144" s="74">
        <v>1.92</v>
      </c>
      <c r="DB144" s="10">
        <v>1.99</v>
      </c>
      <c r="DC144" s="10">
        <v>1.87</v>
      </c>
      <c r="DD144" s="10">
        <v>1.81</v>
      </c>
      <c r="DE144" s="134">
        <f t="shared" si="60"/>
        <v>1.9949999999999999</v>
      </c>
      <c r="DF144" s="140">
        <v>72.219512195121965</v>
      </c>
      <c r="DG144" s="143">
        <v>81.658536585365894</v>
      </c>
      <c r="DH144" s="140">
        <v>14.9</v>
      </c>
      <c r="DI144" s="144">
        <v>4.4000000000000004</v>
      </c>
      <c r="DJ144" s="74">
        <v>8.8000000000000007</v>
      </c>
      <c r="DK144" s="74">
        <v>8.5</v>
      </c>
      <c r="DL144" s="74">
        <v>8.5</v>
      </c>
      <c r="DM144" s="74">
        <v>8.6</v>
      </c>
      <c r="DN144" s="74">
        <v>8.3000000000000007</v>
      </c>
      <c r="DO144" s="74">
        <v>8.1</v>
      </c>
      <c r="DP144" s="134">
        <f t="shared" si="61"/>
        <v>8.4666666666666668</v>
      </c>
      <c r="DQ144" s="141">
        <v>6.75</v>
      </c>
      <c r="DR144" s="141">
        <v>6.67</v>
      </c>
      <c r="DS144" s="141">
        <v>6.84</v>
      </c>
      <c r="DT144" s="141">
        <v>6.66</v>
      </c>
      <c r="DU144" s="141">
        <v>6.64</v>
      </c>
      <c r="DV144" s="141">
        <v>6.68</v>
      </c>
      <c r="DW144" s="74">
        <v>6.82</v>
      </c>
      <c r="DX144" s="74">
        <v>6.65</v>
      </c>
      <c r="DY144" s="74">
        <v>6.88</v>
      </c>
      <c r="DZ144" s="10">
        <v>6.87</v>
      </c>
      <c r="EA144" s="10">
        <v>6.64</v>
      </c>
      <c r="EB144" s="10">
        <v>6.95</v>
      </c>
      <c r="EC144" s="134">
        <f t="shared" si="62"/>
        <v>6.7662500000000003</v>
      </c>
    </row>
    <row r="145" spans="1:133" x14ac:dyDescent="0.25">
      <c r="A145" s="74" t="s">
        <v>139</v>
      </c>
      <c r="B145" s="12">
        <v>120340</v>
      </c>
      <c r="C145" s="134">
        <v>12.5</v>
      </c>
      <c r="D145" s="135">
        <v>2.38</v>
      </c>
      <c r="E145" s="136">
        <v>2.6</v>
      </c>
      <c r="F145" s="15">
        <v>6217581</v>
      </c>
      <c r="G145" s="22">
        <f t="shared" si="56"/>
        <v>6.217581</v>
      </c>
      <c r="H145" s="137">
        <v>6732</v>
      </c>
      <c r="I145" s="138">
        <f t="shared" si="48"/>
        <v>6.7320000000000002</v>
      </c>
      <c r="J145" s="138">
        <v>8531</v>
      </c>
      <c r="K145" s="138">
        <f t="shared" si="49"/>
        <v>8.5310000000000006</v>
      </c>
      <c r="L145" s="74">
        <v>3.0761216173471899</v>
      </c>
      <c r="M145" s="74">
        <v>3.07002643566419</v>
      </c>
      <c r="N145" s="74">
        <v>3.0525268192193802</v>
      </c>
      <c r="O145" s="74">
        <v>3.0167506555571801</v>
      </c>
      <c r="P145" s="74">
        <v>2.9601679348637</v>
      </c>
      <c r="Q145" s="74">
        <v>2.8882851610484699</v>
      </c>
      <c r="R145" s="74">
        <v>2.82293283436274</v>
      </c>
      <c r="S145" s="74">
        <v>2.7575014415361201</v>
      </c>
      <c r="T145" s="74">
        <v>2.6675513148485801</v>
      </c>
      <c r="U145" s="74">
        <v>2.5489276610301301</v>
      </c>
      <c r="V145" s="74">
        <v>2.4184433534146801</v>
      </c>
      <c r="W145" s="74">
        <v>2.2710953464291501</v>
      </c>
      <c r="X145" s="74">
        <v>2.1481362090599099</v>
      </c>
      <c r="Y145" s="74">
        <v>2.1006618972364302</v>
      </c>
      <c r="Z145" s="74">
        <v>2.14834541066806</v>
      </c>
      <c r="AA145" s="74">
        <v>2.2525789575141499</v>
      </c>
      <c r="AB145" s="74">
        <v>2.3730471924001102</v>
      </c>
      <c r="AC145" s="74">
        <v>2.4516719749680602</v>
      </c>
      <c r="AD145" s="74">
        <v>2.4578926284368898</v>
      </c>
      <c r="AE145" s="74">
        <v>2.3704478742995501</v>
      </c>
      <c r="AF145" s="74">
        <v>2.2207190127750902</v>
      </c>
      <c r="AG145" s="74">
        <v>2.0640512184189399</v>
      </c>
      <c r="AH145" s="74">
        <v>1.9288946045561099</v>
      </c>
      <c r="AI145" s="74">
        <v>1.7994083276501001</v>
      </c>
      <c r="AJ145" s="74">
        <v>1.6822176979825301</v>
      </c>
      <c r="AK145" s="139">
        <f t="shared" si="50"/>
        <v>2.4619361432514975</v>
      </c>
      <c r="AL145" s="56" t="s">
        <v>139</v>
      </c>
      <c r="AM145" s="11">
        <v>1.5776064772096301</v>
      </c>
      <c r="AN145" s="74">
        <v>1.4743974400298301</v>
      </c>
      <c r="AO145" s="74">
        <v>1.3792102225707299</v>
      </c>
      <c r="AP145" s="74">
        <v>1.31173593579942</v>
      </c>
      <c r="AQ145" s="74">
        <v>1.27841555424354</v>
      </c>
      <c r="AR145" s="74">
        <v>1.27142579887548</v>
      </c>
      <c r="AS145" s="74">
        <v>1.2697269513220999</v>
      </c>
      <c r="AT145" s="74">
        <v>1.26985662079915</v>
      </c>
      <c r="AU145" s="74">
        <v>1.28647216748155</v>
      </c>
      <c r="AV145" s="74">
        <v>1.32056848438229</v>
      </c>
      <c r="AW145" s="74">
        <v>1.3640735622356599</v>
      </c>
      <c r="AX145" s="74">
        <v>1.41444311573241</v>
      </c>
      <c r="AY145" s="74">
        <v>1.1852609582084901</v>
      </c>
      <c r="AZ145" s="74">
        <v>1.1606974102807299</v>
      </c>
      <c r="BA145" s="74">
        <v>1.1416431235096001</v>
      </c>
      <c r="BB145" s="10">
        <v>1.12497581944097</v>
      </c>
      <c r="BC145" s="10">
        <v>1.1101030508248899</v>
      </c>
      <c r="BD145" s="10">
        <v>1.0940549922010301</v>
      </c>
      <c r="BE145" s="139">
        <f t="shared" si="51"/>
        <v>1.2621800710551687</v>
      </c>
      <c r="BF145" s="140">
        <v>48.737000000000002</v>
      </c>
      <c r="BG145" s="141">
        <v>54.737000000000002</v>
      </c>
      <c r="BH145" s="142">
        <v>58.3</v>
      </c>
      <c r="BI145" s="140">
        <v>47.134754180908203</v>
      </c>
      <c r="BJ145" s="141">
        <v>40.909030914306598</v>
      </c>
      <c r="BK145" s="143">
        <v>29.03</v>
      </c>
      <c r="BL145" s="140">
        <v>50.240562438964801</v>
      </c>
      <c r="BM145" s="141">
        <v>55.398262023925803</v>
      </c>
      <c r="BN145" s="217">
        <v>65.522105783583697</v>
      </c>
      <c r="BO145" s="140">
        <v>2.6246869564056401</v>
      </c>
      <c r="BP145" s="141">
        <v>3.6927063465118399</v>
      </c>
      <c r="BQ145" s="143">
        <v>5.4449793255608601</v>
      </c>
      <c r="BR145" s="141">
        <v>46.213999999999999</v>
      </c>
      <c r="BS145" s="141">
        <v>46.219000000000001</v>
      </c>
      <c r="BT145" s="141">
        <v>46.213999999999999</v>
      </c>
      <c r="BU145" s="141">
        <v>46.177</v>
      </c>
      <c r="BV145" s="141">
        <v>46.087000000000003</v>
      </c>
      <c r="BW145" s="141">
        <v>45.932000000000002</v>
      </c>
      <c r="BX145" s="134">
        <f t="shared" si="57"/>
        <v>46.140500000000003</v>
      </c>
      <c r="BY145" s="141">
        <v>25.122</v>
      </c>
      <c r="BZ145" s="141">
        <v>24.859000000000002</v>
      </c>
      <c r="CA145" s="141">
        <v>24.582000000000001</v>
      </c>
      <c r="CB145" s="141">
        <v>24.274000000000001</v>
      </c>
      <c r="CC145" s="141">
        <v>23.928999999999998</v>
      </c>
      <c r="CD145" s="141">
        <v>23.545999999999999</v>
      </c>
      <c r="CE145" s="74">
        <v>21.24</v>
      </c>
      <c r="CF145" s="74">
        <v>20.788</v>
      </c>
      <c r="CG145" s="74">
        <v>20.350000000000001</v>
      </c>
      <c r="CH145" s="10">
        <v>19.925000000000001</v>
      </c>
      <c r="CI145" s="10">
        <v>19.510999999999999</v>
      </c>
      <c r="CJ145" s="10">
        <v>19.103999999999999</v>
      </c>
      <c r="CK145" s="134">
        <f t="shared" si="58"/>
        <v>21.049124999999997</v>
      </c>
      <c r="CL145" s="141">
        <v>6.8920000000000003</v>
      </c>
      <c r="CM145" s="141">
        <v>6.8550000000000004</v>
      </c>
      <c r="CN145" s="141">
        <v>6.8070000000000004</v>
      </c>
      <c r="CO145" s="141">
        <v>6.7480000000000002</v>
      </c>
      <c r="CP145" s="141">
        <v>6.6779999999999999</v>
      </c>
      <c r="CQ145" s="141">
        <v>6.5970000000000004</v>
      </c>
      <c r="CR145" s="134">
        <f t="shared" si="59"/>
        <v>6.7628333333333339</v>
      </c>
      <c r="CS145" s="141">
        <v>2.802</v>
      </c>
      <c r="CT145" s="141">
        <v>2.7589999999999999</v>
      </c>
      <c r="CU145" s="141">
        <v>2.7170000000000001</v>
      </c>
      <c r="CV145" s="141">
        <v>2.6749999999999998</v>
      </c>
      <c r="CW145" s="141">
        <v>2.6309999999999998</v>
      </c>
      <c r="CX145" s="141">
        <v>2.585</v>
      </c>
      <c r="CY145" s="74">
        <v>2.34</v>
      </c>
      <c r="CZ145" s="74">
        <v>2.2999999999999998</v>
      </c>
      <c r="DA145" s="74">
        <v>2.2639999999999998</v>
      </c>
      <c r="DB145" s="10">
        <v>2.2309999999999999</v>
      </c>
      <c r="DC145" s="10">
        <v>2.2000000000000002</v>
      </c>
      <c r="DD145" s="10">
        <v>2.1709999999999998</v>
      </c>
      <c r="DE145" s="134">
        <f t="shared" si="60"/>
        <v>2.3402499999999997</v>
      </c>
      <c r="DF145" s="140">
        <v>56.508926829268297</v>
      </c>
      <c r="DG145" s="143">
        <v>75.653000000000006</v>
      </c>
      <c r="DH145" s="140">
        <v>99.3</v>
      </c>
      <c r="DI145" s="144">
        <v>14.8</v>
      </c>
      <c r="DJ145" s="74">
        <v>13.39</v>
      </c>
      <c r="DK145" s="74">
        <v>13.034000000000001</v>
      </c>
      <c r="DL145" s="74">
        <v>12.71</v>
      </c>
      <c r="DM145" s="74">
        <v>12.413</v>
      </c>
      <c r="DN145" s="74">
        <v>12.141</v>
      </c>
      <c r="DO145" s="74">
        <v>11.89</v>
      </c>
      <c r="DP145" s="134">
        <f t="shared" si="61"/>
        <v>12.596333333333334</v>
      </c>
      <c r="DQ145" s="141">
        <v>4.7919999999999998</v>
      </c>
      <c r="DR145" s="141">
        <v>4.7480000000000002</v>
      </c>
      <c r="DS145" s="141">
        <v>4.7080000000000002</v>
      </c>
      <c r="DT145" s="141">
        <v>4.6719999999999997</v>
      </c>
      <c r="DU145" s="141">
        <v>4.6379999999999999</v>
      </c>
      <c r="DV145" s="141">
        <v>4.6059999999999999</v>
      </c>
      <c r="DW145" s="74">
        <v>4.7670000000000003</v>
      </c>
      <c r="DX145" s="74">
        <v>4.7590000000000003</v>
      </c>
      <c r="DY145" s="74">
        <v>4.7539999999999996</v>
      </c>
      <c r="DZ145" s="10">
        <v>4.7729999999999997</v>
      </c>
      <c r="EA145" s="10">
        <v>4.7839999999999998</v>
      </c>
      <c r="EB145" s="10">
        <v>4.8</v>
      </c>
      <c r="EC145" s="134">
        <f t="shared" si="62"/>
        <v>4.735125</v>
      </c>
    </row>
    <row r="146" spans="1:133" x14ac:dyDescent="0.25">
      <c r="A146" s="74" t="s">
        <v>140</v>
      </c>
      <c r="B146" s="12">
        <v>1266700</v>
      </c>
      <c r="C146" s="134">
        <v>13.26</v>
      </c>
      <c r="D146" s="135">
        <v>0.08</v>
      </c>
      <c r="E146" s="136">
        <v>5.3</v>
      </c>
      <c r="F146" s="15">
        <v>21477348</v>
      </c>
      <c r="G146" s="22">
        <f t="shared" si="56"/>
        <v>21.477347999999999</v>
      </c>
      <c r="H146" s="137">
        <v>29079</v>
      </c>
      <c r="I146" s="138">
        <f t="shared" si="48"/>
        <v>29.079000000000001</v>
      </c>
      <c r="J146" s="138">
        <v>65593</v>
      </c>
      <c r="K146" s="138">
        <f t="shared" si="49"/>
        <v>65.593000000000004</v>
      </c>
      <c r="L146" s="74">
        <v>2.7894728204902899</v>
      </c>
      <c r="M146" s="74">
        <v>2.8031704016968302</v>
      </c>
      <c r="N146" s="74">
        <v>2.8141360786821599</v>
      </c>
      <c r="O146" s="74">
        <v>2.8158783983150202</v>
      </c>
      <c r="P146" s="74">
        <v>2.8058571106748098</v>
      </c>
      <c r="Q146" s="74">
        <v>2.78991589455357</v>
      </c>
      <c r="R146" s="74">
        <v>2.7801066570809598</v>
      </c>
      <c r="S146" s="74">
        <v>2.77905755243146</v>
      </c>
      <c r="T146" s="74">
        <v>2.7799441884773399</v>
      </c>
      <c r="U146" s="74">
        <v>2.7829778934887202</v>
      </c>
      <c r="V146" s="74">
        <v>2.7918593269389498</v>
      </c>
      <c r="W146" s="74">
        <v>2.8017978360681002</v>
      </c>
      <c r="X146" s="74">
        <v>2.8242786807094298</v>
      </c>
      <c r="Y146" s="74">
        <v>2.8758883365063399</v>
      </c>
      <c r="Z146" s="74">
        <v>2.9614045759012999</v>
      </c>
      <c r="AA146" s="74">
        <v>3.06783149216146</v>
      </c>
      <c r="AB146" s="74">
        <v>3.1751817704879199</v>
      </c>
      <c r="AC146" s="74">
        <v>3.2715833422029599</v>
      </c>
      <c r="AD146" s="74">
        <v>3.35956212713895</v>
      </c>
      <c r="AE146" s="74">
        <v>3.4356530454437602</v>
      </c>
      <c r="AF146" s="74">
        <v>3.5001939505037698</v>
      </c>
      <c r="AG146" s="74">
        <v>3.5631631069760399</v>
      </c>
      <c r="AH146" s="74">
        <v>3.6182758491674001</v>
      </c>
      <c r="AI146" s="74">
        <v>3.6503151443666502</v>
      </c>
      <c r="AJ146" s="74">
        <v>3.6564791194229</v>
      </c>
      <c r="AK146" s="139">
        <f t="shared" si="50"/>
        <v>3.059759387995483</v>
      </c>
      <c r="AL146" s="56" t="s">
        <v>140</v>
      </c>
      <c r="AM146" s="11">
        <v>3.6468014864591098</v>
      </c>
      <c r="AN146" s="74">
        <v>3.6331564659726898</v>
      </c>
      <c r="AO146" s="74">
        <v>3.62638061750159</v>
      </c>
      <c r="AP146" s="74">
        <v>3.6291372914781399</v>
      </c>
      <c r="AQ146" s="74">
        <v>3.64466208358294</v>
      </c>
      <c r="AR146" s="74">
        <v>3.6686352073584398</v>
      </c>
      <c r="AS146" s="74">
        <v>3.6924696186608301</v>
      </c>
      <c r="AT146" s="74">
        <v>3.71376832531692</v>
      </c>
      <c r="AU146" s="74">
        <v>3.7371036991631299</v>
      </c>
      <c r="AV146" s="74">
        <v>3.7623421697389099</v>
      </c>
      <c r="AW146" s="74">
        <v>3.7880208940411402</v>
      </c>
      <c r="AX146" s="74">
        <v>3.8129107886987801</v>
      </c>
      <c r="AY146" s="74">
        <v>3.9869468649583699</v>
      </c>
      <c r="AZ146" s="74">
        <v>4.0182548830462501</v>
      </c>
      <c r="BA146" s="74">
        <v>4.0294365165558199</v>
      </c>
      <c r="BB146" s="10">
        <v>3.8357498845731199</v>
      </c>
      <c r="BC146" s="10">
        <v>3.82606646670245</v>
      </c>
      <c r="BD146" s="10">
        <v>3.8170926127810998</v>
      </c>
      <c r="BE146" s="139">
        <f t="shared" si="51"/>
        <v>3.7777726111841541</v>
      </c>
      <c r="BF146" s="140">
        <v>11.419</v>
      </c>
      <c r="BG146" s="141">
        <v>16.186</v>
      </c>
      <c r="BH146" s="142">
        <v>16.350000000000001</v>
      </c>
      <c r="BI146" s="140">
        <v>47.862209320068402</v>
      </c>
      <c r="BJ146" s="141">
        <v>47.933338165283203</v>
      </c>
      <c r="BK146" s="143">
        <v>50.2</v>
      </c>
      <c r="BL146" s="140">
        <v>50.3253364562988</v>
      </c>
      <c r="BM146" s="141">
        <v>49.538642883300803</v>
      </c>
      <c r="BN146" s="217">
        <v>47.248310173118199</v>
      </c>
      <c r="BO146" s="140">
        <v>1.8124543428421001</v>
      </c>
      <c r="BP146" s="141">
        <v>2.5280225276946999</v>
      </c>
      <c r="BQ146" s="143">
        <v>2.5531923215100898</v>
      </c>
      <c r="BR146" s="141">
        <v>56.320999999999998</v>
      </c>
      <c r="BS146" s="141">
        <v>56.162999999999997</v>
      </c>
      <c r="BT146" s="141">
        <v>55.981999999999999</v>
      </c>
      <c r="BU146" s="141">
        <v>55.786999999999999</v>
      </c>
      <c r="BV146" s="141">
        <v>55.591000000000001</v>
      </c>
      <c r="BW146" s="141">
        <v>55.411000000000001</v>
      </c>
      <c r="BX146" s="134">
        <f t="shared" si="57"/>
        <v>55.875833333333333</v>
      </c>
      <c r="BY146" s="141">
        <v>50.850999999999999</v>
      </c>
      <c r="BZ146" s="141">
        <v>50.587000000000003</v>
      </c>
      <c r="CA146" s="141">
        <v>50.369</v>
      </c>
      <c r="CB146" s="141">
        <v>50.194000000000003</v>
      </c>
      <c r="CC146" s="141">
        <v>50.052</v>
      </c>
      <c r="CD146" s="141">
        <v>49.929000000000002</v>
      </c>
      <c r="CE146" s="74">
        <v>49.869</v>
      </c>
      <c r="CF146" s="74">
        <v>49.661000000000001</v>
      </c>
      <c r="CG146" s="74">
        <v>49.442999999999998</v>
      </c>
      <c r="CH146" s="10">
        <v>48.438000000000002</v>
      </c>
      <c r="CI146" s="10">
        <v>48.136000000000003</v>
      </c>
      <c r="CJ146" s="10">
        <v>47.838000000000001</v>
      </c>
      <c r="CK146" s="134">
        <f t="shared" si="58"/>
        <v>49.170750000000005</v>
      </c>
      <c r="CL146" s="141">
        <v>7.4219999999999997</v>
      </c>
      <c r="CM146" s="141">
        <v>7.46</v>
      </c>
      <c r="CN146" s="141">
        <v>7.4950000000000001</v>
      </c>
      <c r="CO146" s="141">
        <v>7.5259999999999998</v>
      </c>
      <c r="CP146" s="141">
        <v>7.5529999999999999</v>
      </c>
      <c r="CQ146" s="141">
        <v>7.5780000000000003</v>
      </c>
      <c r="CR146" s="134">
        <f t="shared" si="59"/>
        <v>7.5056666666666665</v>
      </c>
      <c r="CS146" s="141">
        <v>7.6020000000000003</v>
      </c>
      <c r="CT146" s="141">
        <v>7.593</v>
      </c>
      <c r="CU146" s="141">
        <v>7.5880000000000001</v>
      </c>
      <c r="CV146" s="141">
        <v>7.585</v>
      </c>
      <c r="CW146" s="141">
        <v>7.5839999999999996</v>
      </c>
      <c r="CX146" s="141">
        <v>7.5810000000000004</v>
      </c>
      <c r="CY146" s="74">
        <v>7.6420000000000003</v>
      </c>
      <c r="CZ146" s="74">
        <v>7.6230000000000002</v>
      </c>
      <c r="DA146" s="74">
        <v>7.5990000000000002</v>
      </c>
      <c r="DB146" s="10">
        <v>7.29</v>
      </c>
      <c r="DC146" s="10">
        <v>7.2389999999999999</v>
      </c>
      <c r="DD146" s="10">
        <v>7.1840000000000002</v>
      </c>
      <c r="DE146" s="134">
        <f t="shared" si="60"/>
        <v>7.4677499999999988</v>
      </c>
      <c r="DF146" s="140">
        <v>37.277243902439032</v>
      </c>
      <c r="DG146" s="143">
        <v>60.421999999999997</v>
      </c>
      <c r="DH146" s="140">
        <v>139.30000000000001</v>
      </c>
      <c r="DI146" s="144">
        <v>48.3</v>
      </c>
      <c r="DJ146" s="74">
        <v>27.931000000000001</v>
      </c>
      <c r="DK146" s="74">
        <v>27.817</v>
      </c>
      <c r="DL146" s="74">
        <v>27.673999999999999</v>
      </c>
      <c r="DM146" s="74">
        <v>27.503</v>
      </c>
      <c r="DN146" s="74">
        <v>27.303999999999998</v>
      </c>
      <c r="DO146" s="74">
        <v>27.071999999999999</v>
      </c>
      <c r="DP146" s="134">
        <f t="shared" si="61"/>
        <v>27.550166666666666</v>
      </c>
      <c r="DQ146" s="141">
        <v>13.435</v>
      </c>
      <c r="DR146" s="141">
        <v>12.976000000000001</v>
      </c>
      <c r="DS146" s="141">
        <v>12.557</v>
      </c>
      <c r="DT146" s="141">
        <v>12.175000000000001</v>
      </c>
      <c r="DU146" s="141">
        <v>11.824999999999999</v>
      </c>
      <c r="DV146" s="141">
        <v>11.502000000000001</v>
      </c>
      <c r="DW146" s="74">
        <v>9.9489999999999998</v>
      </c>
      <c r="DX146" s="74">
        <v>9.4939999999999998</v>
      </c>
      <c r="DY146" s="74">
        <v>9.1199999999999992</v>
      </c>
      <c r="DZ146" s="10">
        <v>9.9420000000000002</v>
      </c>
      <c r="EA146" s="10">
        <v>9.6999999999999993</v>
      </c>
      <c r="EB146" s="10">
        <v>9.4779999999999998</v>
      </c>
      <c r="EC146" s="134">
        <f t="shared" si="62"/>
        <v>10.126249999999999</v>
      </c>
    </row>
    <row r="147" spans="1:133" x14ac:dyDescent="0.25">
      <c r="A147" s="74" t="s">
        <v>141</v>
      </c>
      <c r="B147" s="12">
        <v>910770</v>
      </c>
      <c r="C147" s="134">
        <v>37.33</v>
      </c>
      <c r="D147" s="135">
        <v>7.14</v>
      </c>
      <c r="E147" s="136">
        <v>58.9</v>
      </c>
      <c r="F147" s="15">
        <v>190886311</v>
      </c>
      <c r="G147" s="22">
        <f t="shared" si="56"/>
        <v>190.88631100000001</v>
      </c>
      <c r="H147" s="137">
        <v>233692</v>
      </c>
      <c r="I147" s="138">
        <f t="shared" si="48"/>
        <v>233.69200000000001</v>
      </c>
      <c r="J147" s="138">
        <v>401315</v>
      </c>
      <c r="K147" s="138">
        <f t="shared" si="49"/>
        <v>401.315</v>
      </c>
      <c r="L147" s="74">
        <v>2.7246785612502</v>
      </c>
      <c r="M147" s="74">
        <v>2.8862237088654399</v>
      </c>
      <c r="N147" s="74">
        <v>3.0087683607937299</v>
      </c>
      <c r="O147" s="74">
        <v>3.0480414685713901</v>
      </c>
      <c r="P147" s="74">
        <v>2.9860665107235702</v>
      </c>
      <c r="Q147" s="74">
        <v>2.86135453685191</v>
      </c>
      <c r="R147" s="74">
        <v>2.7191752758173502</v>
      </c>
      <c r="S147" s="74">
        <v>2.6070016692756202</v>
      </c>
      <c r="T147" s="74">
        <v>2.5398535341244699</v>
      </c>
      <c r="U147" s="74">
        <v>2.5336917147351699</v>
      </c>
      <c r="V147" s="74">
        <v>2.5670122845140599</v>
      </c>
      <c r="W147" s="74">
        <v>2.6074633079159102</v>
      </c>
      <c r="X147" s="74">
        <v>2.6299129842346902</v>
      </c>
      <c r="Y147" s="74">
        <v>2.6350568901698002</v>
      </c>
      <c r="Z147" s="74">
        <v>2.6161849013304002</v>
      </c>
      <c r="AA147" s="74">
        <v>2.5823758221208299</v>
      </c>
      <c r="AB147" s="74">
        <v>2.5483963551670099</v>
      </c>
      <c r="AC147" s="74">
        <v>2.52368848975253</v>
      </c>
      <c r="AD147" s="74">
        <v>2.5058194378837202</v>
      </c>
      <c r="AE147" s="74">
        <v>2.49709255186144</v>
      </c>
      <c r="AF147" s="74">
        <v>2.4952836854004099</v>
      </c>
      <c r="AG147" s="74">
        <v>2.49693745859238</v>
      </c>
      <c r="AH147" s="74">
        <v>2.4991972232956199</v>
      </c>
      <c r="AI147" s="74">
        <v>2.5021269645983999</v>
      </c>
      <c r="AJ147" s="74">
        <v>2.5050116612104998</v>
      </c>
      <c r="AK147" s="139">
        <f t="shared" si="50"/>
        <v>2.6450566143622622</v>
      </c>
      <c r="AL147" s="56" t="s">
        <v>141</v>
      </c>
      <c r="AM147" s="11">
        <v>2.5091806078287702</v>
      </c>
      <c r="AN147" s="74">
        <v>2.5139891911846499</v>
      </c>
      <c r="AO147" s="74">
        <v>2.5230767763747899</v>
      </c>
      <c r="AP147" s="74">
        <v>2.54087412275396</v>
      </c>
      <c r="AQ147" s="74">
        <v>2.5688336809392598</v>
      </c>
      <c r="AR147" s="74">
        <v>2.6030746870417598</v>
      </c>
      <c r="AS147" s="74">
        <v>2.63642520114389</v>
      </c>
      <c r="AT147" s="74">
        <v>2.66619155873031</v>
      </c>
      <c r="AU147" s="74">
        <v>2.6950615986927602</v>
      </c>
      <c r="AV147" s="74">
        <v>2.7223392581099399</v>
      </c>
      <c r="AW147" s="74">
        <v>2.7465476325357199</v>
      </c>
      <c r="AX147" s="74">
        <v>2.7696338014589301</v>
      </c>
      <c r="AY147" s="74">
        <v>2.69268373284324</v>
      </c>
      <c r="AZ147" s="74">
        <v>2.6836509513672602</v>
      </c>
      <c r="BA147" s="74">
        <v>2.6604873329299101</v>
      </c>
      <c r="BB147" s="10">
        <v>2.6403571354055702</v>
      </c>
      <c r="BC147" s="10">
        <v>2.6190335255902499</v>
      </c>
      <c r="BD147" s="10">
        <v>2.5987047222987698</v>
      </c>
      <c r="BE147" s="139">
        <f t="shared" si="51"/>
        <v>2.6400567593765278</v>
      </c>
      <c r="BF147" s="140">
        <v>25.533000000000001</v>
      </c>
      <c r="BG147" s="141">
        <v>42.350999999999999</v>
      </c>
      <c r="BH147" s="142">
        <v>49.52</v>
      </c>
      <c r="BI147" s="140">
        <v>43.369285583496101</v>
      </c>
      <c r="BJ147" s="141">
        <v>43.503749847412102</v>
      </c>
      <c r="BK147" s="143">
        <v>43.99</v>
      </c>
      <c r="BL147" s="140">
        <v>53.827499389648402</v>
      </c>
      <c r="BM147" s="141">
        <v>53.693283081054702</v>
      </c>
      <c r="BN147" s="217">
        <v>53.257635116642803</v>
      </c>
      <c r="BO147" s="140">
        <v>2.8032174110412602</v>
      </c>
      <c r="BP147" s="141">
        <v>2.8029644489288299</v>
      </c>
      <c r="BQ147" s="143">
        <v>2.7507058900624899</v>
      </c>
      <c r="BR147" s="141">
        <v>46.2</v>
      </c>
      <c r="BS147" s="141">
        <v>46.417999999999999</v>
      </c>
      <c r="BT147" s="141">
        <v>46.637999999999998</v>
      </c>
      <c r="BU147" s="141">
        <v>46.835000000000001</v>
      </c>
      <c r="BV147" s="141">
        <v>46.991</v>
      </c>
      <c r="BW147" s="141">
        <v>47.093000000000004</v>
      </c>
      <c r="BX147" s="134">
        <f t="shared" si="57"/>
        <v>46.695833333333333</v>
      </c>
      <c r="BY147" s="141">
        <v>42.363999999999997</v>
      </c>
      <c r="BZ147" s="141">
        <v>42.267000000000003</v>
      </c>
      <c r="CA147" s="141">
        <v>42.168999999999997</v>
      </c>
      <c r="CB147" s="141">
        <v>42.063000000000002</v>
      </c>
      <c r="CC147" s="141">
        <v>41.933</v>
      </c>
      <c r="CD147" s="141">
        <v>41.76</v>
      </c>
      <c r="CE147" s="74">
        <v>40.450000000000003</v>
      </c>
      <c r="CF147" s="74">
        <v>40.045000000000002</v>
      </c>
      <c r="CG147" s="74">
        <v>39.6</v>
      </c>
      <c r="CH147" s="10">
        <v>39.372</v>
      </c>
      <c r="CI147" s="10">
        <v>38.887</v>
      </c>
      <c r="CJ147" s="10">
        <v>38.4</v>
      </c>
      <c r="CK147" s="134">
        <f t="shared" si="58"/>
        <v>40.055874999999993</v>
      </c>
      <c r="CL147" s="141">
        <v>6.4710000000000001</v>
      </c>
      <c r="CM147" s="141">
        <v>6.5220000000000002</v>
      </c>
      <c r="CN147" s="141">
        <v>6.5750000000000002</v>
      </c>
      <c r="CO147" s="141">
        <v>6.625</v>
      </c>
      <c r="CP147" s="141">
        <v>6.6689999999999996</v>
      </c>
      <c r="CQ147" s="141">
        <v>6.7060000000000004</v>
      </c>
      <c r="CR147" s="134">
        <f t="shared" si="59"/>
        <v>6.5946666666666678</v>
      </c>
      <c r="CS147" s="141">
        <v>6.0149999999999997</v>
      </c>
      <c r="CT147" s="141">
        <v>6.0149999999999997</v>
      </c>
      <c r="CU147" s="141">
        <v>6.0170000000000003</v>
      </c>
      <c r="CV147" s="141">
        <v>6.0209999999999999</v>
      </c>
      <c r="CW147" s="141">
        <v>6.0220000000000002</v>
      </c>
      <c r="CX147" s="141">
        <v>6.0170000000000003</v>
      </c>
      <c r="CY147" s="74">
        <v>5.758</v>
      </c>
      <c r="CZ147" s="74">
        <v>5.7069999999999999</v>
      </c>
      <c r="DA147" s="74">
        <v>5.65</v>
      </c>
      <c r="DB147" s="10">
        <v>5.5910000000000002</v>
      </c>
      <c r="DC147" s="10">
        <v>5.5259999999999998</v>
      </c>
      <c r="DD147" s="10">
        <v>5.4569999999999999</v>
      </c>
      <c r="DE147" s="134">
        <f t="shared" si="60"/>
        <v>5.7160000000000002</v>
      </c>
      <c r="DF147" s="140">
        <v>43.397585365853658</v>
      </c>
      <c r="DG147" s="143">
        <v>53.875</v>
      </c>
      <c r="DH147" s="140">
        <v>145.69999999999999</v>
      </c>
      <c r="DI147" s="144">
        <v>64.599999999999994</v>
      </c>
      <c r="DJ147" s="74">
        <v>22.606999999999999</v>
      </c>
      <c r="DK147" s="74">
        <v>22.289000000000001</v>
      </c>
      <c r="DL147" s="74">
        <v>21.962</v>
      </c>
      <c r="DM147" s="74">
        <v>21.625</v>
      </c>
      <c r="DN147" s="74">
        <v>21.280999999999999</v>
      </c>
      <c r="DO147" s="74">
        <v>20.928000000000001</v>
      </c>
      <c r="DP147" s="134">
        <f t="shared" si="61"/>
        <v>21.782</v>
      </c>
      <c r="DQ147" s="141">
        <v>15.551</v>
      </c>
      <c r="DR147" s="141">
        <v>15.138999999999999</v>
      </c>
      <c r="DS147" s="141">
        <v>14.749000000000001</v>
      </c>
      <c r="DT147" s="141">
        <v>14.388999999999999</v>
      </c>
      <c r="DU147" s="141">
        <v>14.061</v>
      </c>
      <c r="DV147" s="141">
        <v>13.762</v>
      </c>
      <c r="DW147" s="74">
        <v>13.404</v>
      </c>
      <c r="DX147" s="74">
        <v>13.154</v>
      </c>
      <c r="DY147" s="74">
        <v>12.922000000000001</v>
      </c>
      <c r="DZ147" s="10">
        <v>12.766</v>
      </c>
      <c r="EA147" s="10">
        <v>12.462</v>
      </c>
      <c r="EB147" s="10">
        <v>12.164</v>
      </c>
      <c r="EC147" s="134">
        <f t="shared" si="62"/>
        <v>13.086875000000001</v>
      </c>
    </row>
    <row r="148" spans="1:133" x14ac:dyDescent="0.25">
      <c r="A148" s="74" t="s">
        <v>738</v>
      </c>
      <c r="B148" s="12">
        <v>25220</v>
      </c>
      <c r="C148" s="134">
        <v>16.489999999999998</v>
      </c>
      <c r="D148" s="135">
        <v>1.59</v>
      </c>
      <c r="E148" s="136">
        <v>1.7</v>
      </c>
      <c r="F148" s="15">
        <v>2083160</v>
      </c>
      <c r="G148" s="22">
        <f t="shared" si="56"/>
        <v>2.0831599999999999</v>
      </c>
      <c r="H148" s="137">
        <v>2088</v>
      </c>
      <c r="I148" s="138">
        <f t="shared" si="48"/>
        <v>2.0880000000000001</v>
      </c>
      <c r="J148" s="138">
        <v>1857</v>
      </c>
      <c r="K148" s="138">
        <f t="shared" si="49"/>
        <v>1.857</v>
      </c>
      <c r="L148" s="74">
        <v>1.08137003377732</v>
      </c>
      <c r="M148" s="74">
        <v>1.2977341908606801</v>
      </c>
      <c r="N148" s="74">
        <v>1.4576166798706101</v>
      </c>
      <c r="O148" s="74">
        <v>1.49271138729917</v>
      </c>
      <c r="P148" s="74">
        <v>1.36029045117833</v>
      </c>
      <c r="Q148" s="74">
        <v>1.1181497658952699</v>
      </c>
      <c r="R148" s="74">
        <v>0.82837754308188405</v>
      </c>
      <c r="S148" s="74">
        <v>0.58593494839622495</v>
      </c>
      <c r="T148" s="74">
        <v>0.443746448518335</v>
      </c>
      <c r="U148" s="74">
        <v>0.44601311849786901</v>
      </c>
      <c r="V148" s="74">
        <v>0.54359582758313196</v>
      </c>
      <c r="W148" s="74">
        <v>0.69998433807153204</v>
      </c>
      <c r="X148" s="74">
        <v>0.80502390510073596</v>
      </c>
      <c r="Y148" s="74">
        <v>0.76842921337909698</v>
      </c>
      <c r="Z148" s="74">
        <v>0.536063527907084</v>
      </c>
      <c r="AA148" s="74">
        <v>0.181633822561516</v>
      </c>
      <c r="AB148" s="74">
        <v>-0.24396434788665</v>
      </c>
      <c r="AC148" s="74">
        <v>-0.58696086592225305</v>
      </c>
      <c r="AD148" s="74">
        <v>-0.70900196021797002</v>
      </c>
      <c r="AE148" s="74">
        <v>-0.51410374513647406</v>
      </c>
      <c r="AF148" s="74">
        <v>-9.3397542883027401E-2</v>
      </c>
      <c r="AG148" s="74">
        <v>0.415705455307389</v>
      </c>
      <c r="AH148" s="74">
        <v>0.83088153149020205</v>
      </c>
      <c r="AI148" s="74">
        <v>1.0702248871915701</v>
      </c>
      <c r="AJ148" s="74">
        <v>1.0559431488547499</v>
      </c>
      <c r="AK148" s="139">
        <f t="shared" si="50"/>
        <v>0.59488007051105318</v>
      </c>
      <c r="AL148" s="56" t="s">
        <v>115</v>
      </c>
      <c r="AM148" s="11">
        <v>0.86340921668114201</v>
      </c>
      <c r="AN148" s="74">
        <v>0.62998920843905404</v>
      </c>
      <c r="AO148" s="74">
        <v>0.45140368842135598</v>
      </c>
      <c r="AP148" s="74">
        <v>0.309243342081158</v>
      </c>
      <c r="AQ148" s="74">
        <v>0.23338017607633199</v>
      </c>
      <c r="AR148" s="74">
        <v>0.20671634068693001</v>
      </c>
      <c r="AS148" s="74">
        <v>0.17959561168433999</v>
      </c>
      <c r="AT148" s="74">
        <v>0.13454497413288499</v>
      </c>
      <c r="AU148" s="74">
        <v>0.10244581315108101</v>
      </c>
      <c r="AV148" s="74">
        <v>8.5204134292503203E-2</v>
      </c>
      <c r="AW148" s="74">
        <v>7.8900273296267004E-2</v>
      </c>
      <c r="AX148" s="74">
        <v>7.9598568765811895E-2</v>
      </c>
      <c r="AY148" s="74">
        <v>0.16357298821843</v>
      </c>
      <c r="AZ148" s="74">
        <v>0.158046762675986</v>
      </c>
      <c r="BA148" s="74">
        <v>0.148595744777241</v>
      </c>
      <c r="BB148" s="10">
        <v>8.7230504546973994E-2</v>
      </c>
      <c r="BC148" s="10">
        <v>9.1238733082785295E-2</v>
      </c>
      <c r="BD148" s="10">
        <v>9.3843823688956607E-2</v>
      </c>
      <c r="BE148" s="139">
        <f t="shared" si="51"/>
        <v>0.19020886400106421</v>
      </c>
      <c r="BF148" s="140">
        <v>50.569000000000003</v>
      </c>
      <c r="BG148" s="141">
        <v>59.360999999999997</v>
      </c>
      <c r="BH148" s="142">
        <v>57.75</v>
      </c>
      <c r="BI148" s="140">
        <v>30.927412033081101</v>
      </c>
      <c r="BJ148" s="141">
        <v>22.352737426757798</v>
      </c>
      <c r="BK148" s="143">
        <v>16.690000000000001</v>
      </c>
      <c r="BL148" s="140">
        <v>63.363285064697301</v>
      </c>
      <c r="BM148" s="141">
        <v>67.6297607421875</v>
      </c>
      <c r="BN148" s="342">
        <v>70.049780141707799</v>
      </c>
      <c r="BO148" s="140">
        <v>5.7093048095703098</v>
      </c>
      <c r="BP148" s="141">
        <v>10.017498970031699</v>
      </c>
      <c r="BQ148" s="143">
        <v>13.2599032239482</v>
      </c>
      <c r="BR148" s="141">
        <v>24.315999999999999</v>
      </c>
      <c r="BS148" s="141">
        <v>23.984000000000002</v>
      </c>
      <c r="BT148" s="141">
        <v>23.695</v>
      </c>
      <c r="BU148" s="141">
        <v>23.422999999999998</v>
      </c>
      <c r="BV148" s="141">
        <v>23.154</v>
      </c>
      <c r="BW148" s="141">
        <v>22.885000000000002</v>
      </c>
      <c r="BX148" s="134">
        <f t="shared" si="57"/>
        <v>23.576166666666666</v>
      </c>
      <c r="BY148" s="141">
        <v>11.295</v>
      </c>
      <c r="BZ148" s="141">
        <v>11.194000000000001</v>
      </c>
      <c r="CA148" s="141">
        <v>11.105</v>
      </c>
      <c r="CB148" s="141">
        <v>11.023</v>
      </c>
      <c r="CC148" s="141">
        <v>10.942</v>
      </c>
      <c r="CD148" s="141">
        <v>10.859</v>
      </c>
      <c r="CE148" s="74">
        <v>11.175000000000001</v>
      </c>
      <c r="CF148" s="74">
        <v>11.222</v>
      </c>
      <c r="CG148" s="74">
        <v>11.253</v>
      </c>
      <c r="CH148" s="10">
        <v>11.295999999999999</v>
      </c>
      <c r="CI148" s="10">
        <v>11.276999999999999</v>
      </c>
      <c r="CJ148" s="10">
        <v>11.237</v>
      </c>
      <c r="CK148" s="134">
        <f t="shared" si="58"/>
        <v>11.157624999999999</v>
      </c>
      <c r="CL148" s="141">
        <v>2.98</v>
      </c>
      <c r="CM148" s="141">
        <v>2.9279999999999999</v>
      </c>
      <c r="CN148" s="141">
        <v>2.88</v>
      </c>
      <c r="CO148" s="141">
        <v>2.8340000000000001</v>
      </c>
      <c r="CP148" s="141">
        <v>2.7890000000000001</v>
      </c>
      <c r="CQ148" s="141">
        <v>2.7450000000000001</v>
      </c>
      <c r="CR148" s="134">
        <f t="shared" si="59"/>
        <v>2.8593333333333333</v>
      </c>
      <c r="CS148" s="141">
        <v>1.5009999999999999</v>
      </c>
      <c r="CT148" s="141">
        <v>1.486</v>
      </c>
      <c r="CU148" s="141">
        <v>1.4730000000000001</v>
      </c>
      <c r="CV148" s="141">
        <v>1.462</v>
      </c>
      <c r="CW148" s="141">
        <v>1.452</v>
      </c>
      <c r="CX148" s="141">
        <v>1.4430000000000001</v>
      </c>
      <c r="CY148" s="74">
        <v>1.4970000000000001</v>
      </c>
      <c r="CZ148" s="74">
        <v>1.5109999999999999</v>
      </c>
      <c r="DA148" s="74">
        <v>1.524</v>
      </c>
      <c r="DB148" s="10">
        <v>1.524</v>
      </c>
      <c r="DC148" s="10">
        <v>1.5329999999999999</v>
      </c>
      <c r="DD148" s="10">
        <v>1.542</v>
      </c>
      <c r="DE148" s="134">
        <f t="shared" si="60"/>
        <v>1.50325</v>
      </c>
      <c r="DF148" s="140">
        <v>68.0248536585366</v>
      </c>
      <c r="DG148" s="143">
        <v>75.850999999999999</v>
      </c>
      <c r="DH148" s="140"/>
      <c r="DI148" s="144">
        <v>12</v>
      </c>
      <c r="DJ148" s="74">
        <v>7.5090000000000003</v>
      </c>
      <c r="DK148" s="74">
        <v>7.3710000000000004</v>
      </c>
      <c r="DL148" s="74">
        <v>7.2640000000000002</v>
      </c>
      <c r="DM148" s="74">
        <v>7.1849999999999996</v>
      </c>
      <c r="DN148" s="74">
        <v>7.13</v>
      </c>
      <c r="DO148" s="74">
        <v>7.1029999999999998</v>
      </c>
      <c r="DP148" s="134">
        <f t="shared" si="61"/>
        <v>7.2603333333333344</v>
      </c>
      <c r="DQ148" s="141">
        <v>9.0069999999999997</v>
      </c>
      <c r="DR148" s="141">
        <v>9.125</v>
      </c>
      <c r="DS148" s="141">
        <v>9.2330000000000005</v>
      </c>
      <c r="DT148" s="141">
        <v>9.33</v>
      </c>
      <c r="DU148" s="141">
        <v>9.4169999999999998</v>
      </c>
      <c r="DV148" s="141">
        <v>9.4969999999999999</v>
      </c>
      <c r="DW148" s="74">
        <v>9.1969999999999992</v>
      </c>
      <c r="DX148" s="74">
        <v>9.2970000000000006</v>
      </c>
      <c r="DY148" s="74">
        <v>9.3949999999999996</v>
      </c>
      <c r="DZ148" s="10">
        <v>9.7449999999999992</v>
      </c>
      <c r="EA148" s="10">
        <v>9.798</v>
      </c>
      <c r="EB148" s="10">
        <v>9.8559999999999999</v>
      </c>
      <c r="EC148" s="134">
        <f t="shared" si="62"/>
        <v>9.525249999999998</v>
      </c>
    </row>
    <row r="149" spans="1:133" x14ac:dyDescent="0.25">
      <c r="A149" s="74" t="s">
        <v>142</v>
      </c>
      <c r="B149" s="12">
        <v>460</v>
      </c>
      <c r="C149" s="134">
        <v>2.17</v>
      </c>
      <c r="D149" s="135">
        <v>2.17</v>
      </c>
      <c r="E149" s="136"/>
      <c r="F149" s="15">
        <v>55144</v>
      </c>
      <c r="G149" s="22">
        <f t="shared" si="56"/>
        <v>5.5143999999999999E-2</v>
      </c>
      <c r="H149" s="137">
        <v>56</v>
      </c>
      <c r="I149" s="138">
        <f t="shared" si="48"/>
        <v>5.6000000000000001E-2</v>
      </c>
      <c r="J149" s="138">
        <v>62</v>
      </c>
      <c r="K149" s="138">
        <f t="shared" si="49"/>
        <v>6.2E-2</v>
      </c>
      <c r="L149" s="74">
        <v>1.68160202218342</v>
      </c>
      <c r="M149" s="74">
        <v>0.54995555660386697</v>
      </c>
      <c r="N149" s="74">
        <v>-0.15028262490618499</v>
      </c>
      <c r="O149" s="74">
        <v>0.632274048480164</v>
      </c>
      <c r="P149" s="74">
        <v>3.2978448684155599</v>
      </c>
      <c r="Q149" s="74">
        <v>6.9336498261372403</v>
      </c>
      <c r="R149" s="74">
        <v>10.344643720687699</v>
      </c>
      <c r="S149" s="74">
        <v>12.3584433711084</v>
      </c>
      <c r="T149" s="74">
        <v>12.774174855883199</v>
      </c>
      <c r="U149" s="74">
        <v>11.838622159302201</v>
      </c>
      <c r="V149" s="74">
        <v>10.330819730015101</v>
      </c>
      <c r="W149" s="74">
        <v>8.9236358874483006</v>
      </c>
      <c r="X149" s="74">
        <v>7.9112417859466602</v>
      </c>
      <c r="Y149" s="74">
        <v>7.1626062319905301</v>
      </c>
      <c r="Z149" s="74">
        <v>6.7006629190696696</v>
      </c>
      <c r="AA149" s="74">
        <v>6.4071666305784198</v>
      </c>
      <c r="AB149" s="74">
        <v>6.0597866464693899</v>
      </c>
      <c r="AC149" s="74">
        <v>5.6386362303742201</v>
      </c>
      <c r="AD149" s="74">
        <v>5.3011455771590796</v>
      </c>
      <c r="AE149" s="74">
        <v>5.0451612567469599</v>
      </c>
      <c r="AF149" s="74">
        <v>4.8097577469565396</v>
      </c>
      <c r="AG149" s="74">
        <v>4.6371434505371401</v>
      </c>
      <c r="AH149" s="74">
        <v>4.3696626563550298</v>
      </c>
      <c r="AI149" s="74">
        <v>3.7958622538382598</v>
      </c>
      <c r="AJ149" s="74">
        <v>2.8604611493559902</v>
      </c>
      <c r="AK149" s="139">
        <f t="shared" si="50"/>
        <v>6.0085871182694737</v>
      </c>
      <c r="AL149" s="56" t="s">
        <v>142</v>
      </c>
      <c r="AM149" s="11">
        <v>1.71405397559913</v>
      </c>
      <c r="AN149" s="74">
        <v>0.55810302895657804</v>
      </c>
      <c r="AO149" s="74">
        <v>-0.46316608186265701</v>
      </c>
      <c r="AP149" s="74">
        <v>-1.3773451804472701</v>
      </c>
      <c r="AQ149" s="74">
        <v>-2.1226629961198999</v>
      </c>
      <c r="AR149" s="74">
        <v>-2.71403088995537</v>
      </c>
      <c r="AS149" s="74">
        <v>-3.3761213503307501</v>
      </c>
      <c r="AT149" s="74">
        <v>-4.0045669709812799</v>
      </c>
      <c r="AU149" s="74">
        <v>-4.1786216926642297</v>
      </c>
      <c r="AV149" s="74">
        <v>-3.67106564616358</v>
      </c>
      <c r="AW149" s="74">
        <v>-2.59869119713971</v>
      </c>
      <c r="AX149" s="74">
        <v>-1.1765940198786899</v>
      </c>
      <c r="AY149" s="74">
        <v>0.150167089074287</v>
      </c>
      <c r="AZ149" s="74">
        <v>1.03562124657119</v>
      </c>
      <c r="BA149" s="74">
        <v>1.2397539103783599</v>
      </c>
      <c r="BB149" s="10">
        <v>0.63687488793804203</v>
      </c>
      <c r="BC149" s="10">
        <v>0.37691574952958501</v>
      </c>
      <c r="BD149" s="10">
        <v>0.219666594634541</v>
      </c>
      <c r="BE149" s="139">
        <f t="shared" si="51"/>
        <v>-1.2626919716741676</v>
      </c>
      <c r="BF149" s="140">
        <v>80.554000000000002</v>
      </c>
      <c r="BG149" s="141">
        <v>90.162000000000006</v>
      </c>
      <c r="BH149" s="142">
        <v>91.53</v>
      </c>
      <c r="BI149" s="140"/>
      <c r="BJ149" s="141"/>
      <c r="BK149" s="143"/>
      <c r="BL149" s="140"/>
      <c r="BM149" s="141"/>
      <c r="BN149" s="341"/>
      <c r="BO149" s="140"/>
      <c r="BP149" s="141"/>
      <c r="BQ149" s="143"/>
      <c r="BR149" s="141"/>
      <c r="BS149" s="141"/>
      <c r="BT149" s="141"/>
      <c r="BU149" s="141"/>
      <c r="BV149" s="141"/>
      <c r="BW149" s="141"/>
      <c r="BX149" s="134"/>
      <c r="BY149" s="141"/>
      <c r="BZ149" s="141"/>
      <c r="CA149" s="141"/>
      <c r="CB149" s="141"/>
      <c r="CC149" s="141"/>
      <c r="CD149" s="141"/>
      <c r="CE149" s="74"/>
      <c r="CF149" s="74"/>
      <c r="CG149" s="74"/>
      <c r="CH149" s="74"/>
      <c r="CI149" s="74"/>
      <c r="CJ149" s="74"/>
      <c r="CK149" s="134"/>
      <c r="CL149" s="141"/>
      <c r="CM149" s="141"/>
      <c r="CN149" s="141"/>
      <c r="CO149" s="141"/>
      <c r="CP149" s="141"/>
      <c r="CQ149" s="141"/>
      <c r="CR149" s="134"/>
      <c r="CS149" s="141"/>
      <c r="CT149" s="141"/>
      <c r="CU149" s="141"/>
      <c r="CV149" s="141"/>
      <c r="CW149" s="141"/>
      <c r="CX149" s="141"/>
      <c r="CY149" s="74"/>
      <c r="CZ149" s="74"/>
      <c r="DA149" s="74"/>
      <c r="DB149" s="74"/>
      <c r="DC149" s="74"/>
      <c r="DD149" s="74"/>
      <c r="DE149" s="134"/>
      <c r="DF149" s="140"/>
      <c r="DG149" s="143"/>
      <c r="DH149" s="140"/>
      <c r="DI149" s="144"/>
      <c r="DJ149" s="74"/>
      <c r="DK149" s="74"/>
      <c r="DL149" s="74"/>
      <c r="DM149" s="74"/>
      <c r="DN149" s="74"/>
      <c r="DO149" s="74"/>
      <c r="DP149" s="134"/>
      <c r="DQ149" s="141"/>
      <c r="DR149" s="141"/>
      <c r="DS149" s="141"/>
      <c r="DT149" s="141"/>
      <c r="DU149" s="141"/>
      <c r="DV149" s="141"/>
      <c r="DW149" s="74"/>
      <c r="DX149" s="74"/>
      <c r="DY149" s="74"/>
      <c r="DZ149" s="74"/>
      <c r="EA149" s="74"/>
      <c r="EB149" s="74"/>
      <c r="EC149" s="134"/>
    </row>
    <row r="150" spans="1:133" x14ac:dyDescent="0.25">
      <c r="A150" s="74" t="s">
        <v>143</v>
      </c>
      <c r="B150" s="12">
        <v>365123</v>
      </c>
      <c r="C150" s="134">
        <v>2.21</v>
      </c>
      <c r="D150" s="135">
        <v>0.01</v>
      </c>
      <c r="E150" s="136">
        <v>4</v>
      </c>
      <c r="F150" s="15">
        <v>5276968</v>
      </c>
      <c r="G150" s="22">
        <f t="shared" si="56"/>
        <v>5.2769680000000001</v>
      </c>
      <c r="H150" s="137">
        <v>5707</v>
      </c>
      <c r="I150" s="138">
        <f t="shared" si="48"/>
        <v>5.7069999999999999</v>
      </c>
      <c r="J150" s="138">
        <v>6525</v>
      </c>
      <c r="K150" s="138">
        <f t="shared" si="49"/>
        <v>6.5250000000000004</v>
      </c>
      <c r="L150" s="74">
        <v>0.55188889731443602</v>
      </c>
      <c r="M150" s="74">
        <v>0.46901391950002203</v>
      </c>
      <c r="N150" s="74">
        <v>0.42266131952255898</v>
      </c>
      <c r="O150" s="74">
        <v>0.38178858294930801</v>
      </c>
      <c r="P150" s="74">
        <v>0.34056557006730698</v>
      </c>
      <c r="Q150" s="74">
        <v>0.32122557557037701</v>
      </c>
      <c r="R150" s="74">
        <v>0.344079656076061</v>
      </c>
      <c r="S150" s="74">
        <v>0.36727828005400198</v>
      </c>
      <c r="T150" s="74">
        <v>0.33106029240603302</v>
      </c>
      <c r="U150" s="74">
        <v>0.28220267282876199</v>
      </c>
      <c r="V150" s="74">
        <v>0.29947150036425202</v>
      </c>
      <c r="W150" s="74">
        <v>0.35668864373096598</v>
      </c>
      <c r="X150" s="74">
        <v>0.46804954675280203</v>
      </c>
      <c r="Y150" s="74">
        <v>0.53792275933923295</v>
      </c>
      <c r="Z150" s="74">
        <v>0.41280753478561599</v>
      </c>
      <c r="AA150" s="74">
        <v>0.344151412835214</v>
      </c>
      <c r="AB150" s="74">
        <v>0.47650358500492102</v>
      </c>
      <c r="AC150" s="74">
        <v>0.57718026812668699</v>
      </c>
      <c r="AD150" s="74">
        <v>0.59522933018159996</v>
      </c>
      <c r="AE150" s="74">
        <v>0.56938822776502596</v>
      </c>
      <c r="AF150" s="74">
        <v>0.51912551981251898</v>
      </c>
      <c r="AG150" s="74">
        <v>0.50688168276213597</v>
      </c>
      <c r="AH150" s="74">
        <v>0.54221993602930996</v>
      </c>
      <c r="AI150" s="74">
        <v>0.59541034334665399</v>
      </c>
      <c r="AJ150" s="74">
        <v>0.68475943341269796</v>
      </c>
      <c r="AK150" s="139">
        <f t="shared" si="50"/>
        <v>0.45190217962154</v>
      </c>
      <c r="AL150" s="56" t="s">
        <v>143</v>
      </c>
      <c r="AM150" s="11">
        <v>0.64904482119266504</v>
      </c>
      <c r="AN150" s="74">
        <v>0.50604691055723505</v>
      </c>
      <c r="AO150" s="74">
        <v>0.53929080505049398</v>
      </c>
      <c r="AP150" s="74">
        <v>0.58653269198689395</v>
      </c>
      <c r="AQ150" s="74">
        <v>0.59093093969025301</v>
      </c>
      <c r="AR150" s="74">
        <v>0.68107296418737295</v>
      </c>
      <c r="AS150" s="74">
        <v>0.80539273916098097</v>
      </c>
      <c r="AT150" s="74">
        <v>1.0347345152782701</v>
      </c>
      <c r="AU150" s="74">
        <v>1.2463330153516701</v>
      </c>
      <c r="AV150" s="74">
        <v>1.2611272893768</v>
      </c>
      <c r="AW150" s="74">
        <v>1.24566617956207</v>
      </c>
      <c r="AX150" s="74">
        <v>1.2971893906930001</v>
      </c>
      <c r="AY150" s="74">
        <v>1.3134409886898499</v>
      </c>
      <c r="AZ150" s="74">
        <v>1.20914158930136</v>
      </c>
      <c r="BA150" s="74">
        <v>1.11300002968414</v>
      </c>
      <c r="BB150" s="10">
        <v>0.99508473695841404</v>
      </c>
      <c r="BC150" s="10">
        <v>0.88096981535991903</v>
      </c>
      <c r="BD150" s="10">
        <v>0.80767318188494797</v>
      </c>
      <c r="BE150" s="139">
        <f t="shared" si="51"/>
        <v>0.94786045781021588</v>
      </c>
      <c r="BF150" s="140">
        <v>68.186999999999998</v>
      </c>
      <c r="BG150" s="141">
        <v>76.081000000000003</v>
      </c>
      <c r="BH150" s="142">
        <v>81.87</v>
      </c>
      <c r="BI150" s="140">
        <v>23.8002605438232</v>
      </c>
      <c r="BJ150" s="141">
        <v>20.0071830749512</v>
      </c>
      <c r="BK150" s="143">
        <v>17.77</v>
      </c>
      <c r="BL150" s="140">
        <v>62.5344429016113</v>
      </c>
      <c r="BM150" s="141">
        <v>64.822074890136705</v>
      </c>
      <c r="BN150" s="217">
        <v>65.404797353932807</v>
      </c>
      <c r="BO150" s="140">
        <v>13.6652975082397</v>
      </c>
      <c r="BP150" s="141">
        <v>15.1707468032837</v>
      </c>
      <c r="BQ150" s="143">
        <v>16.821481125867798</v>
      </c>
      <c r="BR150" s="141">
        <v>16.600000000000001</v>
      </c>
      <c r="BS150" s="141">
        <v>16.8</v>
      </c>
      <c r="BT150" s="141">
        <v>16.3</v>
      </c>
      <c r="BU150" s="141">
        <v>15.5</v>
      </c>
      <c r="BV150" s="141">
        <v>14.9</v>
      </c>
      <c r="BW150" s="141">
        <v>14</v>
      </c>
      <c r="BX150" s="134">
        <f>AVERAGE(BR150:BW150)</f>
        <v>15.683333333333335</v>
      </c>
      <c r="BY150" s="141">
        <v>12.6</v>
      </c>
      <c r="BZ150" s="141">
        <v>12.4</v>
      </c>
      <c r="CA150" s="141">
        <v>12.7</v>
      </c>
      <c r="CB150" s="141">
        <v>12.8</v>
      </c>
      <c r="CC150" s="141">
        <v>12.6</v>
      </c>
      <c r="CD150" s="141">
        <v>12.2</v>
      </c>
      <c r="CE150" s="74">
        <v>12</v>
      </c>
      <c r="CF150" s="74">
        <v>11.6</v>
      </c>
      <c r="CG150" s="74">
        <v>11.5</v>
      </c>
      <c r="CH150" s="10">
        <v>11.3</v>
      </c>
      <c r="CI150" s="10">
        <v>11.3</v>
      </c>
      <c r="CJ150" s="10">
        <v>10.7</v>
      </c>
      <c r="CK150" s="134">
        <f t="shared" ref="CK150:CK183" si="63">AVERAGE(CC150:CJ150)</f>
        <v>11.65</v>
      </c>
      <c r="CL150" s="141">
        <v>2.5030000000000001</v>
      </c>
      <c r="CM150" s="141">
        <v>2.4980000000000002</v>
      </c>
      <c r="CN150" s="141">
        <v>2.3719999999999999</v>
      </c>
      <c r="CO150" s="141">
        <v>2.238</v>
      </c>
      <c r="CP150" s="141">
        <v>2.137</v>
      </c>
      <c r="CQ150" s="141">
        <v>1.9910000000000001</v>
      </c>
      <c r="CR150" s="134">
        <f>AVERAGE(CL150:CQ150)</f>
        <v>2.2898333333333336</v>
      </c>
      <c r="CS150" s="141">
        <v>1.9</v>
      </c>
      <c r="CT150" s="141">
        <v>1.9</v>
      </c>
      <c r="CU150" s="141">
        <v>1.96</v>
      </c>
      <c r="CV150" s="141">
        <v>1.98</v>
      </c>
      <c r="CW150" s="141">
        <v>1.95</v>
      </c>
      <c r="CX150" s="141">
        <v>1.88</v>
      </c>
      <c r="CY150" s="74">
        <v>1.85</v>
      </c>
      <c r="CZ150" s="74">
        <v>1.78</v>
      </c>
      <c r="DA150" s="74">
        <v>1.78</v>
      </c>
      <c r="DB150" s="10">
        <v>1.72</v>
      </c>
      <c r="DC150" s="10">
        <v>1.71</v>
      </c>
      <c r="DD150" s="10">
        <v>1.71</v>
      </c>
      <c r="DE150" s="134">
        <f t="shared" ref="DE150:DE174" si="64">AVERAGE(CW150:DD150)</f>
        <v>1.7975000000000003</v>
      </c>
      <c r="DF150" s="140">
        <v>74.817560975609751</v>
      </c>
      <c r="DG150" s="143">
        <v>82.509756097560995</v>
      </c>
      <c r="DH150" s="140">
        <v>10.5</v>
      </c>
      <c r="DI150" s="144">
        <v>2.1</v>
      </c>
      <c r="DJ150" s="74">
        <v>10</v>
      </c>
      <c r="DK150" s="74">
        <v>10</v>
      </c>
      <c r="DL150" s="74">
        <v>10</v>
      </c>
      <c r="DM150" s="74">
        <v>10.1</v>
      </c>
      <c r="DN150" s="74">
        <v>9.9</v>
      </c>
      <c r="DO150" s="74">
        <v>9.9</v>
      </c>
      <c r="DP150" s="134">
        <f>AVERAGE(DJ150:DO150)</f>
        <v>9.9833333333333325</v>
      </c>
      <c r="DQ150" s="141">
        <v>8.9</v>
      </c>
      <c r="DR150" s="141">
        <v>8.9</v>
      </c>
      <c r="DS150" s="141">
        <v>8.6999999999999993</v>
      </c>
      <c r="DT150" s="141">
        <v>8.6</v>
      </c>
      <c r="DU150" s="141">
        <v>8.5</v>
      </c>
      <c r="DV150" s="141">
        <v>8.4</v>
      </c>
      <c r="DW150" s="74">
        <v>8.4</v>
      </c>
      <c r="DX150" s="74">
        <v>8.1</v>
      </c>
      <c r="DY150" s="74">
        <v>7.9</v>
      </c>
      <c r="DZ150" s="10">
        <v>7.8</v>
      </c>
      <c r="EA150" s="10">
        <v>7.8</v>
      </c>
      <c r="EB150" s="10">
        <v>7.7</v>
      </c>
      <c r="EC150" s="134">
        <f t="shared" ref="EC150:EC183" si="65">AVERAGE(DU150:EB150)</f>
        <v>8.0749999999999993</v>
      </c>
    </row>
    <row r="151" spans="1:133" x14ac:dyDescent="0.25">
      <c r="A151" s="74" t="s">
        <v>144</v>
      </c>
      <c r="B151" s="12">
        <v>309500</v>
      </c>
      <c r="C151" s="134">
        <v>0.18</v>
      </c>
      <c r="D151" s="135">
        <v>0.09</v>
      </c>
      <c r="E151" s="136">
        <v>0.9</v>
      </c>
      <c r="F151" s="15">
        <v>4636262</v>
      </c>
      <c r="G151" s="22">
        <f t="shared" si="56"/>
        <v>4.6362620000000003</v>
      </c>
      <c r="H151" s="137">
        <v>5572</v>
      </c>
      <c r="I151" s="138">
        <f t="shared" si="48"/>
        <v>5.5720000000000001</v>
      </c>
      <c r="J151" s="138">
        <v>6915</v>
      </c>
      <c r="K151" s="138">
        <f t="shared" si="49"/>
        <v>6.915</v>
      </c>
      <c r="L151" s="74">
        <v>4.6524874490797501</v>
      </c>
      <c r="M151" s="74">
        <v>5.0178613291782499</v>
      </c>
      <c r="N151" s="74">
        <v>5.2872322945291899</v>
      </c>
      <c r="O151" s="74">
        <v>5.4708850777197098</v>
      </c>
      <c r="P151" s="74">
        <v>5.5609654025147499</v>
      </c>
      <c r="Q151" s="74">
        <v>5.5702968530275303</v>
      </c>
      <c r="R151" s="74">
        <v>5.5711370867227004</v>
      </c>
      <c r="S151" s="74">
        <v>5.52492874134676</v>
      </c>
      <c r="T151" s="74">
        <v>5.3433242192065098</v>
      </c>
      <c r="U151" s="74">
        <v>5.01968832772795</v>
      </c>
      <c r="V151" s="74">
        <v>4.6258694425918696</v>
      </c>
      <c r="W151" s="74">
        <v>4.1650686521618097</v>
      </c>
      <c r="X151" s="74">
        <v>3.7676548454948899</v>
      </c>
      <c r="Y151" s="74">
        <v>3.5694710315420499</v>
      </c>
      <c r="Z151" s="74">
        <v>3.6148584513850199</v>
      </c>
      <c r="AA151" s="74">
        <v>3.7804669782829698</v>
      </c>
      <c r="AB151" s="74">
        <v>4.0563169124849896</v>
      </c>
      <c r="AC151" s="74">
        <v>4.1843500831501803</v>
      </c>
      <c r="AD151" s="74">
        <v>3.9075198884740101</v>
      </c>
      <c r="AE151" s="74">
        <v>3.1464919076040299</v>
      </c>
      <c r="AF151" s="74">
        <v>2.1274553824830398</v>
      </c>
      <c r="AG151" s="74">
        <v>0.98823183976715701</v>
      </c>
      <c r="AH151" s="74">
        <v>7.9242564705743798E-2</v>
      </c>
      <c r="AI151" s="74">
        <v>-0.30297632341758302</v>
      </c>
      <c r="AJ151" s="74">
        <v>5.30457333877822E-2</v>
      </c>
      <c r="AK151" s="139">
        <f t="shared" si="50"/>
        <v>3.7912749668460419</v>
      </c>
      <c r="AL151" s="56" t="s">
        <v>144</v>
      </c>
      <c r="AM151" s="11">
        <v>0.927787902637217</v>
      </c>
      <c r="AN151" s="74">
        <v>2.09820946044964</v>
      </c>
      <c r="AO151" s="74">
        <v>3.0518039398185999</v>
      </c>
      <c r="AP151" s="74">
        <v>3.4366973216656498</v>
      </c>
      <c r="AQ151" s="74">
        <v>3.0860935647249601</v>
      </c>
      <c r="AR151" s="74">
        <v>2.33946437042554</v>
      </c>
      <c r="AS151" s="74">
        <v>1.2833945748711799</v>
      </c>
      <c r="AT151" s="74">
        <v>0.57892963613784698</v>
      </c>
      <c r="AU151" s="74">
        <v>0.92128457649596596</v>
      </c>
      <c r="AV151" s="74">
        <v>2.6520235858650398</v>
      </c>
      <c r="AW151" s="74">
        <v>5.1070081341488702</v>
      </c>
      <c r="AX151" s="74">
        <v>7.6228877653225204</v>
      </c>
      <c r="AY151" s="74">
        <v>9.9320447586366107</v>
      </c>
      <c r="AZ151" s="74">
        <v>9.7154972836524394</v>
      </c>
      <c r="BA151" s="74">
        <v>8.0885591595461701</v>
      </c>
      <c r="BB151" s="10">
        <v>5.8561702322765097</v>
      </c>
      <c r="BC151" s="10">
        <v>5.2177205531865702</v>
      </c>
      <c r="BD151" s="10">
        <v>4.6691946414369996</v>
      </c>
      <c r="BE151" s="139">
        <f t="shared" si="51"/>
        <v>4.4504107975683009</v>
      </c>
      <c r="BF151" s="140">
        <v>38.213000000000001</v>
      </c>
      <c r="BG151" s="141">
        <v>71.569000000000003</v>
      </c>
      <c r="BH151" s="142">
        <v>83.56</v>
      </c>
      <c r="BI151" s="140">
        <v>45.819255828857401</v>
      </c>
      <c r="BJ151" s="141">
        <v>37.183761596679702</v>
      </c>
      <c r="BK151" s="143">
        <v>21.81</v>
      </c>
      <c r="BL151" s="140">
        <v>51.120578765869098</v>
      </c>
      <c r="BM151" s="141">
        <v>60.474609375</v>
      </c>
      <c r="BN151" s="217">
        <v>75.832383933436006</v>
      </c>
      <c r="BO151" s="140">
        <v>3.0601646900177002</v>
      </c>
      <c r="BP151" s="141">
        <v>2.3416273593902601</v>
      </c>
      <c r="BQ151" s="143">
        <v>2.3550437831166602</v>
      </c>
      <c r="BR151" s="141">
        <v>48.094000000000001</v>
      </c>
      <c r="BS151" s="141">
        <v>48.085000000000001</v>
      </c>
      <c r="BT151" s="141">
        <v>48.201999999999998</v>
      </c>
      <c r="BU151" s="141">
        <v>48.442999999999998</v>
      </c>
      <c r="BV151" s="141">
        <v>48.781999999999996</v>
      </c>
      <c r="BW151" s="141">
        <v>49.173000000000002</v>
      </c>
      <c r="BX151" s="134">
        <f>AVERAGE(BR151:BW151)</f>
        <v>48.463166666666666</v>
      </c>
      <c r="BY151" s="141">
        <v>21.521999999999998</v>
      </c>
      <c r="BZ151" s="141">
        <v>21.576000000000001</v>
      </c>
      <c r="CA151" s="141">
        <v>21.675000000000001</v>
      </c>
      <c r="CB151" s="141">
        <v>21.77</v>
      </c>
      <c r="CC151" s="141">
        <v>21.786999999999999</v>
      </c>
      <c r="CD151" s="141">
        <v>21.655000000000001</v>
      </c>
      <c r="CE151" s="74">
        <v>20.81</v>
      </c>
      <c r="CF151" s="74">
        <v>20.419</v>
      </c>
      <c r="CG151" s="74">
        <v>19.917999999999999</v>
      </c>
      <c r="CH151" s="10">
        <v>19.591000000000001</v>
      </c>
      <c r="CI151" s="10">
        <v>18.731999999999999</v>
      </c>
      <c r="CJ151" s="10">
        <v>17.853999999999999</v>
      </c>
      <c r="CK151" s="134">
        <f t="shared" si="63"/>
        <v>20.095750000000002</v>
      </c>
      <c r="CL151" s="141">
        <v>7.3109999999999999</v>
      </c>
      <c r="CM151" s="141">
        <v>7.35</v>
      </c>
      <c r="CN151" s="141">
        <v>7.4139999999999997</v>
      </c>
      <c r="CO151" s="141">
        <v>7.5039999999999996</v>
      </c>
      <c r="CP151" s="141">
        <v>7.617</v>
      </c>
      <c r="CQ151" s="141">
        <v>7.7469999999999999</v>
      </c>
      <c r="CR151" s="134">
        <f>AVERAGE(CL151:CQ151)</f>
        <v>7.4904999999999999</v>
      </c>
      <c r="CS151" s="141">
        <v>2.9060000000000001</v>
      </c>
      <c r="CT151" s="141">
        <v>2.887</v>
      </c>
      <c r="CU151" s="141">
        <v>2.8860000000000001</v>
      </c>
      <c r="CV151" s="141">
        <v>2.8940000000000001</v>
      </c>
      <c r="CW151" s="141">
        <v>2.9009999999999998</v>
      </c>
      <c r="CX151" s="141">
        <v>2.899</v>
      </c>
      <c r="CY151" s="74">
        <v>2.8570000000000002</v>
      </c>
      <c r="CZ151" s="74">
        <v>2.823</v>
      </c>
      <c r="DA151" s="74">
        <v>2.774</v>
      </c>
      <c r="DB151" s="10">
        <v>2.7370000000000001</v>
      </c>
      <c r="DC151" s="10">
        <v>2.6659999999999999</v>
      </c>
      <c r="DD151" s="10">
        <v>2.5920000000000001</v>
      </c>
      <c r="DE151" s="134">
        <f t="shared" si="64"/>
        <v>2.7811249999999998</v>
      </c>
      <c r="DF151" s="140">
        <v>54.692951219512203</v>
      </c>
      <c r="DG151" s="143">
        <v>77.257999999999996</v>
      </c>
      <c r="DH151" s="140">
        <v>113.9</v>
      </c>
      <c r="DI151" s="144">
        <v>9.6999999999999993</v>
      </c>
      <c r="DJ151" s="74">
        <v>16.376000000000001</v>
      </c>
      <c r="DK151" s="74">
        <v>15.798</v>
      </c>
      <c r="DL151" s="74">
        <v>15.202</v>
      </c>
      <c r="DM151" s="74">
        <v>14.586</v>
      </c>
      <c r="DN151" s="74">
        <v>13.95</v>
      </c>
      <c r="DO151" s="74">
        <v>13.298</v>
      </c>
      <c r="DP151" s="134">
        <f>AVERAGE(DJ151:DO151)</f>
        <v>14.868333333333332</v>
      </c>
      <c r="DQ151" s="141">
        <v>3.024</v>
      </c>
      <c r="DR151" s="141">
        <v>2.9710000000000001</v>
      </c>
      <c r="DS151" s="141">
        <v>2.9239999999999999</v>
      </c>
      <c r="DT151" s="141">
        <v>2.8809999999999998</v>
      </c>
      <c r="DU151" s="141">
        <v>2.8420000000000001</v>
      </c>
      <c r="DV151" s="141">
        <v>2.8039999999999998</v>
      </c>
      <c r="DW151" s="74">
        <v>2.7440000000000002</v>
      </c>
      <c r="DX151" s="74">
        <v>2.7109999999999999</v>
      </c>
      <c r="DY151" s="74">
        <v>2.6850000000000001</v>
      </c>
      <c r="DZ151" s="10">
        <v>2.5739999999999998</v>
      </c>
      <c r="EA151" s="10">
        <v>2.5329999999999999</v>
      </c>
      <c r="EB151" s="10">
        <v>2.4980000000000002</v>
      </c>
      <c r="EC151" s="134">
        <f t="shared" si="65"/>
        <v>2.6738750000000002</v>
      </c>
    </row>
    <row r="152" spans="1:133" x14ac:dyDescent="0.25">
      <c r="A152" s="74" t="s">
        <v>145</v>
      </c>
      <c r="B152" s="12">
        <v>770880</v>
      </c>
      <c r="C152" s="134">
        <v>40.270000000000003</v>
      </c>
      <c r="D152" s="135">
        <v>1.04</v>
      </c>
      <c r="E152" s="136">
        <v>68.3</v>
      </c>
      <c r="F152" s="15">
        <v>197015955</v>
      </c>
      <c r="G152" s="22">
        <f t="shared" si="56"/>
        <v>197.01595499999999</v>
      </c>
      <c r="H152" s="137">
        <v>226768</v>
      </c>
      <c r="I152" s="138">
        <f t="shared" si="48"/>
        <v>226.768</v>
      </c>
      <c r="J152" s="138">
        <v>338013</v>
      </c>
      <c r="K152" s="138">
        <f t="shared" si="49"/>
        <v>338.01299999999998</v>
      </c>
      <c r="L152" s="74">
        <v>2.9605283085346499</v>
      </c>
      <c r="M152" s="74">
        <v>3.0536195212858499</v>
      </c>
      <c r="N152" s="74">
        <v>3.13328471263726</v>
      </c>
      <c r="O152" s="74">
        <v>3.2081174268599102</v>
      </c>
      <c r="P152" s="74">
        <v>3.27592704524394</v>
      </c>
      <c r="Q152" s="74">
        <v>3.3332620376396398</v>
      </c>
      <c r="R152" s="74">
        <v>3.3789194144003498</v>
      </c>
      <c r="S152" s="74">
        <v>3.4083926819576602</v>
      </c>
      <c r="T152" s="74">
        <v>3.41696506605353</v>
      </c>
      <c r="U152" s="74">
        <v>3.4029240218314398</v>
      </c>
      <c r="V152" s="74">
        <v>3.3692613366718902</v>
      </c>
      <c r="W152" s="74">
        <v>3.3356831553753001</v>
      </c>
      <c r="X152" s="74">
        <v>3.2918700016652802</v>
      </c>
      <c r="Y152" s="74">
        <v>3.2115023863415</v>
      </c>
      <c r="Z152" s="74">
        <v>3.0898672817320199</v>
      </c>
      <c r="AA152" s="74">
        <v>2.9464414698444301</v>
      </c>
      <c r="AB152" s="74">
        <v>2.78581151202218</v>
      </c>
      <c r="AC152" s="74">
        <v>2.6454248059226999</v>
      </c>
      <c r="AD152" s="74">
        <v>2.5632870687935299</v>
      </c>
      <c r="AE152" s="74">
        <v>2.55499435452165</v>
      </c>
      <c r="AF152" s="74">
        <v>2.5896045271453101</v>
      </c>
      <c r="AG152" s="74">
        <v>2.6438270679660398</v>
      </c>
      <c r="AH152" s="74">
        <v>2.6653399041833801</v>
      </c>
      <c r="AI152" s="74">
        <v>2.6165636180374401</v>
      </c>
      <c r="AJ152" s="74">
        <v>2.4782428220309698</v>
      </c>
      <c r="AK152" s="139">
        <f t="shared" si="50"/>
        <v>3.0143864619479142</v>
      </c>
      <c r="AL152" s="56" t="s">
        <v>145</v>
      </c>
      <c r="AM152" s="11">
        <v>2.2866496287834699</v>
      </c>
      <c r="AN152" s="74">
        <v>2.0813826593712998</v>
      </c>
      <c r="AO152" s="74">
        <v>1.9131223733268401</v>
      </c>
      <c r="AP152" s="74">
        <v>1.8048598169917101</v>
      </c>
      <c r="AQ152" s="74">
        <v>1.7761678050725</v>
      </c>
      <c r="AR152" s="74">
        <v>1.8012723230469301</v>
      </c>
      <c r="AS152" s="74">
        <v>1.84049643561971</v>
      </c>
      <c r="AT152" s="74">
        <v>1.86102507171314</v>
      </c>
      <c r="AU152" s="74">
        <v>1.8612898431868701</v>
      </c>
      <c r="AV152" s="74">
        <v>1.83090070889275</v>
      </c>
      <c r="AW152" s="74">
        <v>1.7803043222936099</v>
      </c>
      <c r="AX152" s="74">
        <v>1.7274473374794099</v>
      </c>
      <c r="AY152" s="74">
        <v>2.1208473687180698</v>
      </c>
      <c r="AZ152" s="74">
        <v>2.1197414184672301</v>
      </c>
      <c r="BA152" s="74">
        <v>2.1034372418058802</v>
      </c>
      <c r="BB152" s="10">
        <v>2.0454072548169102</v>
      </c>
      <c r="BC152" s="10">
        <v>1.99856259439394</v>
      </c>
      <c r="BD152" s="10">
        <v>1.9540801971208399</v>
      </c>
      <c r="BE152" s="139">
        <f t="shared" si="51"/>
        <v>1.9188438101363321</v>
      </c>
      <c r="BF152" s="140">
        <v>26.341000000000001</v>
      </c>
      <c r="BG152" s="141">
        <v>33.137999999999998</v>
      </c>
      <c r="BH152" s="142">
        <v>36.44</v>
      </c>
      <c r="BI152" s="140">
        <v>43.4427299499512</v>
      </c>
      <c r="BJ152" s="141">
        <v>41.455513000488303</v>
      </c>
      <c r="BK152" s="143">
        <v>34.78</v>
      </c>
      <c r="BL152" s="140">
        <v>52.8173637390137</v>
      </c>
      <c r="BM152" s="141">
        <v>54.595413208007798</v>
      </c>
      <c r="BN152" s="342">
        <v>60.726963965938701</v>
      </c>
      <c r="BO152" s="140">
        <v>3.73990702629089</v>
      </c>
      <c r="BP152" s="141">
        <v>3.9490728378295898</v>
      </c>
      <c r="BQ152" s="143">
        <v>4.4949390012600796</v>
      </c>
      <c r="BR152" s="141">
        <v>42.771000000000001</v>
      </c>
      <c r="BS152" s="141">
        <v>42.619</v>
      </c>
      <c r="BT152" s="141">
        <v>42.502000000000002</v>
      </c>
      <c r="BU152" s="141">
        <v>42.420999999999999</v>
      </c>
      <c r="BV152" s="141">
        <v>42.375999999999998</v>
      </c>
      <c r="BW152" s="141">
        <v>42.360999999999997</v>
      </c>
      <c r="BX152" s="134">
        <f>AVERAGE(BR152:BW152)</f>
        <v>42.508333333333333</v>
      </c>
      <c r="BY152" s="141">
        <v>27.794</v>
      </c>
      <c r="BZ152" s="141">
        <v>27.605</v>
      </c>
      <c r="CA152" s="141">
        <v>27.364000000000001</v>
      </c>
      <c r="CB152" s="141">
        <v>27.045000000000002</v>
      </c>
      <c r="CC152" s="141">
        <v>26.643999999999998</v>
      </c>
      <c r="CD152" s="141">
        <v>26.181999999999999</v>
      </c>
      <c r="CE152" s="74">
        <v>29.847999999999999</v>
      </c>
      <c r="CF152" s="74">
        <v>29.582000000000001</v>
      </c>
      <c r="CG152" s="74">
        <v>29.247</v>
      </c>
      <c r="CH152" s="10">
        <v>28.727</v>
      </c>
      <c r="CI152" s="10">
        <v>28.233000000000001</v>
      </c>
      <c r="CJ152" s="10">
        <v>27.7</v>
      </c>
      <c r="CK152" s="134">
        <f t="shared" si="63"/>
        <v>28.270374999999998</v>
      </c>
      <c r="CL152" s="141">
        <v>6.601</v>
      </c>
      <c r="CM152" s="141">
        <v>6.6020000000000003</v>
      </c>
      <c r="CN152" s="141">
        <v>6.6050000000000004</v>
      </c>
      <c r="CO152" s="141">
        <v>6.6079999999999997</v>
      </c>
      <c r="CP152" s="141">
        <v>6.6109999999999998</v>
      </c>
      <c r="CQ152" s="141">
        <v>6.6120000000000001</v>
      </c>
      <c r="CR152" s="134">
        <f>AVERAGE(CL152:CQ152)</f>
        <v>6.6065000000000005</v>
      </c>
      <c r="CS152" s="141">
        <v>3.7130000000000001</v>
      </c>
      <c r="CT152" s="141">
        <v>3.6480000000000001</v>
      </c>
      <c r="CU152" s="141">
        <v>3.581</v>
      </c>
      <c r="CV152" s="141">
        <v>3.5089999999999999</v>
      </c>
      <c r="CW152" s="141">
        <v>3.43</v>
      </c>
      <c r="CX152" s="141">
        <v>3.347</v>
      </c>
      <c r="CY152" s="74">
        <v>3.7440000000000002</v>
      </c>
      <c r="CZ152" s="74">
        <v>3.6819999999999999</v>
      </c>
      <c r="DA152" s="74">
        <v>3.617</v>
      </c>
      <c r="DB152" s="10">
        <v>3.55</v>
      </c>
      <c r="DC152" s="10">
        <v>3.4809999999999999</v>
      </c>
      <c r="DD152" s="10">
        <v>3.4140000000000001</v>
      </c>
      <c r="DE152" s="134">
        <f t="shared" si="64"/>
        <v>3.5331250000000001</v>
      </c>
      <c r="DF152" s="140">
        <v>56.036609756097562</v>
      </c>
      <c r="DG152" s="143">
        <v>66.629000000000005</v>
      </c>
      <c r="DH152" s="140">
        <v>128.80000000000001</v>
      </c>
      <c r="DI152" s="144">
        <v>61.2</v>
      </c>
      <c r="DJ152" s="74">
        <v>14.65</v>
      </c>
      <c r="DK152" s="74">
        <v>14.305</v>
      </c>
      <c r="DL152" s="74">
        <v>13.974</v>
      </c>
      <c r="DM152" s="74">
        <v>13.654</v>
      </c>
      <c r="DN152" s="74">
        <v>13.343999999999999</v>
      </c>
      <c r="DO152" s="74">
        <v>13.048</v>
      </c>
      <c r="DP152" s="134">
        <f>AVERAGE(DJ152:DO152)</f>
        <v>13.829166666666666</v>
      </c>
      <c r="DQ152" s="141">
        <v>7.2880000000000003</v>
      </c>
      <c r="DR152" s="141">
        <v>7.2290000000000001</v>
      </c>
      <c r="DS152" s="141">
        <v>7.1749999999999998</v>
      </c>
      <c r="DT152" s="141">
        <v>7.1239999999999997</v>
      </c>
      <c r="DU152" s="141">
        <v>7.0739999999999998</v>
      </c>
      <c r="DV152" s="141">
        <v>7.0250000000000004</v>
      </c>
      <c r="DW152" s="74">
        <v>7.5780000000000003</v>
      </c>
      <c r="DX152" s="74">
        <v>7.49</v>
      </c>
      <c r="DY152" s="74">
        <v>7.41</v>
      </c>
      <c r="DZ152" s="10">
        <v>7.3440000000000003</v>
      </c>
      <c r="EA152" s="10">
        <v>7.2830000000000004</v>
      </c>
      <c r="EB152" s="10">
        <v>7.2279999999999998</v>
      </c>
      <c r="EC152" s="134">
        <f t="shared" si="65"/>
        <v>7.3040000000000003</v>
      </c>
    </row>
    <row r="153" spans="1:133" x14ac:dyDescent="0.25">
      <c r="A153" s="74" t="s">
        <v>146</v>
      </c>
      <c r="B153" s="12">
        <v>460</v>
      </c>
      <c r="C153" s="134">
        <v>2.17</v>
      </c>
      <c r="D153" s="135">
        <v>4.3499999999999996</v>
      </c>
      <c r="E153" s="136"/>
      <c r="F153" s="15">
        <v>21729</v>
      </c>
      <c r="G153" s="22">
        <f t="shared" si="56"/>
        <v>2.1728999999999998E-2</v>
      </c>
      <c r="H153" s="137">
        <v>24</v>
      </c>
      <c r="I153" s="138">
        <f t="shared" si="48"/>
        <v>2.4E-2</v>
      </c>
      <c r="J153" s="138">
        <v>18</v>
      </c>
      <c r="K153" s="138">
        <f t="shared" si="49"/>
        <v>1.7999999999999999E-2</v>
      </c>
      <c r="L153" s="74">
        <v>0.69458910511127003</v>
      </c>
      <c r="M153" s="74">
        <v>3.2567985957966401E-2</v>
      </c>
      <c r="N153" s="74">
        <v>-0.48145672176403098</v>
      </c>
      <c r="O153" s="74">
        <v>-0.60715644344609498</v>
      </c>
      <c r="P153" s="74">
        <v>-0.19770992518199099</v>
      </c>
      <c r="Q153" s="74">
        <v>0.57556481864464404</v>
      </c>
      <c r="R153" s="74">
        <v>1.5134544371860199</v>
      </c>
      <c r="S153" s="74">
        <v>2.2675622268533999</v>
      </c>
      <c r="T153" s="74">
        <v>2.7102351945033201</v>
      </c>
      <c r="U153" s="74">
        <v>2.6985644185999802</v>
      </c>
      <c r="V153" s="74">
        <v>2.4161654143184998</v>
      </c>
      <c r="W153" s="74">
        <v>2.0520951314079898</v>
      </c>
      <c r="X153" s="74">
        <v>1.80734215418154</v>
      </c>
      <c r="Y153" s="74">
        <v>1.7269421589705001</v>
      </c>
      <c r="Z153" s="74">
        <v>1.89426801265471</v>
      </c>
      <c r="AA153" s="74">
        <v>2.1909690183653598</v>
      </c>
      <c r="AB153" s="74">
        <v>2.50013022054172</v>
      </c>
      <c r="AC153" s="74">
        <v>2.6974375781056001</v>
      </c>
      <c r="AD153" s="74">
        <v>2.7980360658186298</v>
      </c>
      <c r="AE153" s="74">
        <v>2.7754421000895202</v>
      </c>
      <c r="AF153" s="74">
        <v>2.6425495372897601</v>
      </c>
      <c r="AG153" s="74">
        <v>2.5180157247460002</v>
      </c>
      <c r="AH153" s="74">
        <v>2.3899736027287202</v>
      </c>
      <c r="AI153" s="74">
        <v>2.18853387937917</v>
      </c>
      <c r="AJ153" s="74">
        <v>1.8930034284246999</v>
      </c>
      <c r="AK153" s="139">
        <f t="shared" si="50"/>
        <v>1.7478847649394762</v>
      </c>
      <c r="AL153" s="56" t="s">
        <v>146</v>
      </c>
      <c r="AM153" s="11">
        <v>1.55579717520522</v>
      </c>
      <c r="AN153" s="74">
        <v>1.1924035728165301</v>
      </c>
      <c r="AO153" s="74">
        <v>0.87740114938967095</v>
      </c>
      <c r="AP153" s="74">
        <v>0.63653938670759302</v>
      </c>
      <c r="AQ153" s="74">
        <v>0.53157953299372296</v>
      </c>
      <c r="AR153" s="74">
        <v>0.51369975979163296</v>
      </c>
      <c r="AS153" s="74">
        <v>0.52606649541623396</v>
      </c>
      <c r="AT153" s="74">
        <v>0.52828430861878695</v>
      </c>
      <c r="AU153" s="74">
        <v>0.54528465055902597</v>
      </c>
      <c r="AV153" s="74">
        <v>0.57182449020819603</v>
      </c>
      <c r="AW153" s="74">
        <v>0.61743715533794696</v>
      </c>
      <c r="AX153" s="74">
        <v>0.66218958496781999</v>
      </c>
      <c r="AY153" s="74">
        <v>0.72530659826168498</v>
      </c>
      <c r="AZ153" s="74">
        <v>0.78224754014901199</v>
      </c>
      <c r="BA153" s="74">
        <v>0.84730133717029599</v>
      </c>
      <c r="BB153" s="10">
        <v>0.91548938209654795</v>
      </c>
      <c r="BC153" s="10">
        <v>1.00489266078635</v>
      </c>
      <c r="BD153" s="10">
        <v>1.04553135980469</v>
      </c>
      <c r="BE153" s="139">
        <f t="shared" si="51"/>
        <v>0.73667523323974937</v>
      </c>
      <c r="BF153" s="140">
        <v>61.137999999999998</v>
      </c>
      <c r="BG153" s="141">
        <v>69.962999999999994</v>
      </c>
      <c r="BH153" s="142">
        <v>79.36</v>
      </c>
      <c r="BI153" s="140"/>
      <c r="BJ153" s="141"/>
      <c r="BK153" s="143"/>
      <c r="BL153" s="140"/>
      <c r="BM153" s="141"/>
      <c r="BN153" s="341"/>
      <c r="BO153" s="140"/>
      <c r="BP153" s="141"/>
      <c r="BQ153" s="143"/>
      <c r="BR153" s="141"/>
      <c r="BS153" s="141"/>
      <c r="BT153" s="141"/>
      <c r="BU153" s="141"/>
      <c r="BV153" s="141"/>
      <c r="BW153" s="141"/>
      <c r="BX153" s="134"/>
      <c r="BY153" s="141">
        <v>12.9</v>
      </c>
      <c r="BZ153" s="141"/>
      <c r="CA153" s="141"/>
      <c r="CB153" s="141"/>
      <c r="CC153" s="141"/>
      <c r="CD153" s="141"/>
      <c r="CE153" s="74">
        <v>12.7</v>
      </c>
      <c r="CF153" s="74">
        <v>13.1</v>
      </c>
      <c r="CG153" s="74"/>
      <c r="CH153" s="10">
        <v>13.7</v>
      </c>
      <c r="CI153" s="10">
        <v>12</v>
      </c>
      <c r="CJ153" s="10">
        <v>12.4</v>
      </c>
      <c r="CK153" s="134">
        <f t="shared" si="63"/>
        <v>12.78</v>
      </c>
      <c r="CL153" s="141"/>
      <c r="CM153" s="141"/>
      <c r="CN153" s="141"/>
      <c r="CO153" s="141"/>
      <c r="CP153" s="141"/>
      <c r="CQ153" s="141"/>
      <c r="CR153" s="134"/>
      <c r="CS153" s="141"/>
      <c r="CT153" s="141"/>
      <c r="CU153" s="141"/>
      <c r="CV153" s="141"/>
      <c r="CW153" s="141"/>
      <c r="CX153" s="141"/>
      <c r="CY153" s="74"/>
      <c r="CZ153" s="74"/>
      <c r="DA153" s="74"/>
      <c r="DB153" s="74">
        <v>2.21</v>
      </c>
      <c r="DC153" s="74"/>
      <c r="DD153" s="74"/>
      <c r="DE153" s="134">
        <f t="shared" si="64"/>
        <v>2.21</v>
      </c>
      <c r="DF153" s="140"/>
      <c r="DG153" s="143"/>
      <c r="DH153" s="140"/>
      <c r="DI153" s="144">
        <v>13.2</v>
      </c>
      <c r="DJ153" s="74"/>
      <c r="DK153" s="74"/>
      <c r="DL153" s="74"/>
      <c r="DM153" s="74"/>
      <c r="DN153" s="74"/>
      <c r="DO153" s="74"/>
      <c r="DP153" s="134"/>
      <c r="DQ153" s="141">
        <v>7.2</v>
      </c>
      <c r="DR153" s="141"/>
      <c r="DS153" s="141"/>
      <c r="DT153" s="141"/>
      <c r="DU153" s="141"/>
      <c r="DV153" s="141"/>
      <c r="DW153" s="74">
        <v>7.8</v>
      </c>
      <c r="DX153" s="74">
        <v>11</v>
      </c>
      <c r="DY153" s="74"/>
      <c r="DZ153" s="10">
        <v>7.7</v>
      </c>
      <c r="EA153" s="10">
        <v>9.9</v>
      </c>
      <c r="EB153" s="10">
        <v>10.3</v>
      </c>
      <c r="EC153" s="134">
        <f t="shared" si="65"/>
        <v>9.34</v>
      </c>
    </row>
    <row r="154" spans="1:133" x14ac:dyDescent="0.25">
      <c r="A154" s="74" t="s">
        <v>147</v>
      </c>
      <c r="B154" s="12">
        <v>74340</v>
      </c>
      <c r="C154" s="134">
        <v>7.57</v>
      </c>
      <c r="D154" s="135">
        <v>2.4900000000000002</v>
      </c>
      <c r="E154" s="136">
        <v>1.7</v>
      </c>
      <c r="F154" s="15">
        <v>4098587</v>
      </c>
      <c r="G154" s="22">
        <f t="shared" si="56"/>
        <v>4.0985870000000002</v>
      </c>
      <c r="H154" s="137">
        <v>4596</v>
      </c>
      <c r="I154" s="138">
        <f t="shared" si="48"/>
        <v>4.5960000000000001</v>
      </c>
      <c r="J154" s="138">
        <v>5853</v>
      </c>
      <c r="K154" s="138">
        <f t="shared" si="49"/>
        <v>5.8529999999999998</v>
      </c>
      <c r="L154" s="74">
        <v>2.6927037611354399</v>
      </c>
      <c r="M154" s="74">
        <v>2.6342027462747399</v>
      </c>
      <c r="N154" s="74">
        <v>2.5788229099814099</v>
      </c>
      <c r="O154" s="74">
        <v>2.5255466794374399</v>
      </c>
      <c r="P154" s="74">
        <v>2.47579108859901</v>
      </c>
      <c r="Q154" s="74">
        <v>2.4290896762038101</v>
      </c>
      <c r="R154" s="74">
        <v>2.3838959559882902</v>
      </c>
      <c r="S154" s="74">
        <v>2.3402267294463202</v>
      </c>
      <c r="T154" s="74">
        <v>2.3003418127663098</v>
      </c>
      <c r="U154" s="74">
        <v>2.2643675739847402</v>
      </c>
      <c r="V154" s="74">
        <v>2.2320518689659798</v>
      </c>
      <c r="W154" s="74">
        <v>2.20272501215024</v>
      </c>
      <c r="X154" s="74">
        <v>2.17565385317253</v>
      </c>
      <c r="Y154" s="74">
        <v>2.1504709570579399</v>
      </c>
      <c r="Z154" s="74">
        <v>2.1268840365724802</v>
      </c>
      <c r="AA154" s="74">
        <v>2.10551203784091</v>
      </c>
      <c r="AB154" s="74">
        <v>2.0838348611802302</v>
      </c>
      <c r="AC154" s="74">
        <v>2.06494753389644</v>
      </c>
      <c r="AD154" s="74">
        <v>2.0544670440027599</v>
      </c>
      <c r="AE154" s="74">
        <v>2.0536954578284998</v>
      </c>
      <c r="AF154" s="74">
        <v>2.0588041514482298</v>
      </c>
      <c r="AG154" s="74">
        <v>2.0648925561904501</v>
      </c>
      <c r="AH154" s="74">
        <v>2.0663510165961299</v>
      </c>
      <c r="AI154" s="74">
        <v>2.0602865576749401</v>
      </c>
      <c r="AJ154" s="74">
        <v>2.0445185843992202</v>
      </c>
      <c r="AK154" s="139">
        <f t="shared" si="50"/>
        <v>2.2468033785117796</v>
      </c>
      <c r="AL154" s="56" t="s">
        <v>147</v>
      </c>
      <c r="AM154" s="11">
        <v>2.0212982226861098</v>
      </c>
      <c r="AN154" s="74">
        <v>1.9963325149576401</v>
      </c>
      <c r="AO154" s="74">
        <v>1.9712279161992801</v>
      </c>
      <c r="AP154" s="74">
        <v>1.94280991540643</v>
      </c>
      <c r="AQ154" s="74">
        <v>1.91108084804426</v>
      </c>
      <c r="AR154" s="74">
        <v>1.8771438045821101</v>
      </c>
      <c r="AS154" s="74">
        <v>1.84214705331766</v>
      </c>
      <c r="AT154" s="74">
        <v>1.8072494611651599</v>
      </c>
      <c r="AU154" s="74">
        <v>1.7729437609962999</v>
      </c>
      <c r="AV154" s="74">
        <v>1.7398448112299201</v>
      </c>
      <c r="AW154" s="74">
        <v>1.70780739716979</v>
      </c>
      <c r="AX154" s="74">
        <v>1.6757082554304501</v>
      </c>
      <c r="AY154" s="74">
        <v>1.66403417351215</v>
      </c>
      <c r="AZ154" s="74">
        <v>1.64047547546742</v>
      </c>
      <c r="BA154" s="74">
        <v>1.61218773355267</v>
      </c>
      <c r="BB154" s="10">
        <v>1.65788255598459</v>
      </c>
      <c r="BC154" s="10">
        <v>1.6211030314558601</v>
      </c>
      <c r="BD154" s="10">
        <v>1.5854341810678501</v>
      </c>
      <c r="BE154" s="139">
        <f t="shared" si="51"/>
        <v>1.7662007582082082</v>
      </c>
      <c r="BF154" s="140">
        <v>49.037999999999997</v>
      </c>
      <c r="BG154" s="141">
        <v>65.787000000000006</v>
      </c>
      <c r="BH154" s="142">
        <v>67.36</v>
      </c>
      <c r="BI154" s="140">
        <v>42.897727966308601</v>
      </c>
      <c r="BJ154" s="141">
        <v>32.1263618469238</v>
      </c>
      <c r="BK154" s="143">
        <v>27.39</v>
      </c>
      <c r="BL154" s="140">
        <v>53.203273773193402</v>
      </c>
      <c r="BM154" s="141">
        <v>62.3440971374512</v>
      </c>
      <c r="BN154" s="217">
        <v>64.693856687682896</v>
      </c>
      <c r="BO154" s="140">
        <v>3.8990001678466801</v>
      </c>
      <c r="BP154" s="141">
        <v>5.5295381546020499</v>
      </c>
      <c r="BQ154" s="143">
        <v>7.9181190981184502</v>
      </c>
      <c r="BR154" s="141">
        <v>37.575000000000003</v>
      </c>
      <c r="BS154" s="141">
        <v>37.014000000000003</v>
      </c>
      <c r="BT154" s="141">
        <v>36.408000000000001</v>
      </c>
      <c r="BU154" s="141">
        <v>35.756999999999998</v>
      </c>
      <c r="BV154" s="141">
        <v>35.067</v>
      </c>
      <c r="BW154" s="141">
        <v>34.350999999999999</v>
      </c>
      <c r="BX154" s="134">
        <f t="shared" ref="BX154:BX166" si="66">AVERAGE(BR154:BW154)</f>
        <v>36.028666666666666</v>
      </c>
      <c r="BY154" s="141">
        <v>21.859000000000002</v>
      </c>
      <c r="BZ154" s="141">
        <v>21.486999999999998</v>
      </c>
      <c r="CA154" s="141">
        <v>21.116</v>
      </c>
      <c r="CB154" s="141">
        <v>20.754000000000001</v>
      </c>
      <c r="CC154" s="141">
        <v>20.402999999999999</v>
      </c>
      <c r="CD154" s="141">
        <v>20.068000000000001</v>
      </c>
      <c r="CE154" s="74">
        <v>19.940999999999999</v>
      </c>
      <c r="CF154" s="74">
        <v>19.68</v>
      </c>
      <c r="CG154" s="74">
        <v>19.407</v>
      </c>
      <c r="CH154" s="10">
        <v>19.846</v>
      </c>
      <c r="CI154" s="10">
        <v>19.533000000000001</v>
      </c>
      <c r="CJ154" s="10">
        <v>19.218</v>
      </c>
      <c r="CK154" s="134">
        <f t="shared" si="63"/>
        <v>19.762</v>
      </c>
      <c r="CL154" s="141">
        <v>5.173</v>
      </c>
      <c r="CM154" s="141">
        <v>5.0599999999999996</v>
      </c>
      <c r="CN154" s="141">
        <v>4.9390000000000001</v>
      </c>
      <c r="CO154" s="141">
        <v>4.8099999999999996</v>
      </c>
      <c r="CP154" s="141">
        <v>4.6749999999999998</v>
      </c>
      <c r="CQ154" s="141">
        <v>4.5369999999999999</v>
      </c>
      <c r="CR154" s="134">
        <f t="shared" ref="CR154:CR166" si="67">AVERAGE(CL154:CQ154)</f>
        <v>4.8656666666666668</v>
      </c>
      <c r="CS154" s="141">
        <v>2.6669999999999998</v>
      </c>
      <c r="CT154" s="141">
        <v>2.637</v>
      </c>
      <c r="CU154" s="141">
        <v>2.6080000000000001</v>
      </c>
      <c r="CV154" s="141">
        <v>2.5779999999999998</v>
      </c>
      <c r="CW154" s="141">
        <v>2.5489999999999999</v>
      </c>
      <c r="CX154" s="141">
        <v>2.5209999999999999</v>
      </c>
      <c r="CY154" s="74">
        <v>2.484</v>
      </c>
      <c r="CZ154" s="74">
        <v>2.4649999999999999</v>
      </c>
      <c r="DA154" s="74">
        <v>2.444</v>
      </c>
      <c r="DB154" s="10">
        <v>2.5409999999999999</v>
      </c>
      <c r="DC154" s="10">
        <v>2.5139999999999998</v>
      </c>
      <c r="DD154" s="10">
        <v>2.4870000000000001</v>
      </c>
      <c r="DE154" s="134">
        <f t="shared" si="64"/>
        <v>2.5006250000000003</v>
      </c>
      <c r="DF154" s="140">
        <v>68.072390243902447</v>
      </c>
      <c r="DG154" s="143">
        <v>78.194999999999993</v>
      </c>
      <c r="DH154" s="140">
        <v>42</v>
      </c>
      <c r="DI154" s="144">
        <v>13.9</v>
      </c>
      <c r="DJ154" s="74">
        <v>7.5259999999999998</v>
      </c>
      <c r="DK154" s="74">
        <v>7.2960000000000003</v>
      </c>
      <c r="DL154" s="74">
        <v>7.0650000000000004</v>
      </c>
      <c r="DM154" s="74">
        <v>6.8360000000000003</v>
      </c>
      <c r="DN154" s="74">
        <v>6.6120000000000001</v>
      </c>
      <c r="DO154" s="74">
        <v>6.3979999999999997</v>
      </c>
      <c r="DP154" s="134">
        <f t="shared" ref="DP154:DP166" si="68">AVERAGE(DJ154:DO154)</f>
        <v>6.9555000000000007</v>
      </c>
      <c r="DQ154" s="141">
        <v>4.8319999999999999</v>
      </c>
      <c r="DR154" s="141">
        <v>4.8460000000000001</v>
      </c>
      <c r="DS154" s="141">
        <v>4.8609999999999998</v>
      </c>
      <c r="DT154" s="141">
        <v>4.8739999999999997</v>
      </c>
      <c r="DU154" s="141">
        <v>4.8869999999999996</v>
      </c>
      <c r="DV154" s="141">
        <v>4.899</v>
      </c>
      <c r="DW154" s="74">
        <v>4.9619999999999997</v>
      </c>
      <c r="DX154" s="74">
        <v>4.9859999999999998</v>
      </c>
      <c r="DY154" s="74">
        <v>5.0140000000000002</v>
      </c>
      <c r="DZ154" s="10">
        <v>4.9950000000000001</v>
      </c>
      <c r="EA154" s="10">
        <v>5.016</v>
      </c>
      <c r="EB154" s="10">
        <v>5.04</v>
      </c>
      <c r="EC154" s="134">
        <f t="shared" si="65"/>
        <v>4.9748749999999999</v>
      </c>
    </row>
    <row r="155" spans="1:133" x14ac:dyDescent="0.25">
      <c r="A155" s="74" t="s">
        <v>148</v>
      </c>
      <c r="B155" s="12">
        <v>452860</v>
      </c>
      <c r="C155" s="134">
        <v>0.66</v>
      </c>
      <c r="D155" s="135">
        <v>1.55</v>
      </c>
      <c r="E155" s="136">
        <v>2.9</v>
      </c>
      <c r="F155" s="15">
        <v>8251162</v>
      </c>
      <c r="G155" s="22">
        <f t="shared" si="56"/>
        <v>8.2511620000000008</v>
      </c>
      <c r="H155" s="137">
        <v>9614</v>
      </c>
      <c r="I155" s="138">
        <f t="shared" si="48"/>
        <v>9.6140000000000008</v>
      </c>
      <c r="J155" s="138">
        <v>14204</v>
      </c>
      <c r="K155" s="138">
        <f t="shared" si="49"/>
        <v>14.204000000000001</v>
      </c>
      <c r="L155" s="74">
        <v>2.84586570783171</v>
      </c>
      <c r="M155" s="74">
        <v>2.7665929440416899</v>
      </c>
      <c r="N155" s="74">
        <v>2.7019486525589098</v>
      </c>
      <c r="O155" s="74">
        <v>2.66495627875346</v>
      </c>
      <c r="P155" s="74">
        <v>2.66630923060585</v>
      </c>
      <c r="Q155" s="74">
        <v>2.69046398303129</v>
      </c>
      <c r="R155" s="74">
        <v>2.7213175079152601</v>
      </c>
      <c r="S155" s="74">
        <v>2.7348030170425499</v>
      </c>
      <c r="T155" s="74">
        <v>2.7191589891176502</v>
      </c>
      <c r="U155" s="74">
        <v>2.66673647107043</v>
      </c>
      <c r="V155" s="74">
        <v>2.59316903689199</v>
      </c>
      <c r="W155" s="74">
        <v>2.51677635838637</v>
      </c>
      <c r="X155" s="74">
        <v>2.4580393861724099</v>
      </c>
      <c r="Y155" s="74">
        <v>2.4245727699011299</v>
      </c>
      <c r="Z155" s="74">
        <v>2.4235572234495399</v>
      </c>
      <c r="AA155" s="74">
        <v>2.4451973353719101</v>
      </c>
      <c r="AB155" s="74">
        <v>2.4680041681138101</v>
      </c>
      <c r="AC155" s="74">
        <v>2.48631604730957</v>
      </c>
      <c r="AD155" s="74">
        <v>2.5123223232716199</v>
      </c>
      <c r="AE155" s="74">
        <v>2.5457070866399101</v>
      </c>
      <c r="AF155" s="74">
        <v>2.5811570536599602</v>
      </c>
      <c r="AG155" s="74">
        <v>2.6179514896510199</v>
      </c>
      <c r="AH155" s="74">
        <v>2.6459977633967502</v>
      </c>
      <c r="AI155" s="74">
        <v>2.6540218150391599</v>
      </c>
      <c r="AJ155" s="74">
        <v>2.63754242518403</v>
      </c>
      <c r="AK155" s="139">
        <f t="shared" si="50"/>
        <v>2.607539402576319</v>
      </c>
      <c r="AL155" s="56" t="s">
        <v>148</v>
      </c>
      <c r="AM155" s="11">
        <v>2.6043435289921901</v>
      </c>
      <c r="AN155" s="74">
        <v>2.5646932215495699</v>
      </c>
      <c r="AO155" s="74">
        <v>2.5279634378895302</v>
      </c>
      <c r="AP155" s="74">
        <v>2.4956001654197602</v>
      </c>
      <c r="AQ155" s="74">
        <v>2.4705464736712299</v>
      </c>
      <c r="AR155" s="74">
        <v>2.4493562001682601</v>
      </c>
      <c r="AS155" s="74">
        <v>2.4282664892269499</v>
      </c>
      <c r="AT155" s="74">
        <v>2.4017757595030398</v>
      </c>
      <c r="AU155" s="74">
        <v>2.3672418686803902</v>
      </c>
      <c r="AV155" s="74">
        <v>2.3229079238674601</v>
      </c>
      <c r="AW155" s="74">
        <v>2.2725626770701202</v>
      </c>
      <c r="AX155" s="74">
        <v>2.2208650102416798</v>
      </c>
      <c r="AY155" s="74">
        <v>2.1715680118702299</v>
      </c>
      <c r="AZ155" s="74">
        <v>2.12946143976865</v>
      </c>
      <c r="BA155" s="74">
        <v>2.09469317848676</v>
      </c>
      <c r="BB155" s="10">
        <v>2.0930093100904599</v>
      </c>
      <c r="BC155" s="10">
        <v>2.0640270233289701</v>
      </c>
      <c r="BD155" s="10">
        <v>2.0344659057312802</v>
      </c>
      <c r="BE155" s="139">
        <f t="shared" si="51"/>
        <v>2.3005296527390788</v>
      </c>
      <c r="BF155" s="140">
        <v>11.93</v>
      </c>
      <c r="BG155" s="141">
        <v>13.204000000000001</v>
      </c>
      <c r="BH155" s="142">
        <v>13.1</v>
      </c>
      <c r="BI155" s="140">
        <v>44.907806396484403</v>
      </c>
      <c r="BJ155" s="141">
        <v>40.248226165771499</v>
      </c>
      <c r="BK155" s="143">
        <v>35.94</v>
      </c>
      <c r="BL155" s="140">
        <v>52.9743461608887</v>
      </c>
      <c r="BM155" s="141">
        <v>57.2562866210938</v>
      </c>
      <c r="BN155" s="217">
        <v>60.255428265740001</v>
      </c>
      <c r="BO155" s="140">
        <v>2.11784768104553</v>
      </c>
      <c r="BP155" s="141">
        <v>2.4954891204834002</v>
      </c>
      <c r="BQ155" s="143">
        <v>3.80820301431483</v>
      </c>
      <c r="BR155" s="141">
        <v>44.19</v>
      </c>
      <c r="BS155" s="141">
        <v>44.646000000000001</v>
      </c>
      <c r="BT155" s="141">
        <v>44.860999999999997</v>
      </c>
      <c r="BU155" s="141">
        <v>44.779000000000003</v>
      </c>
      <c r="BV155" s="141">
        <v>44.390999999999998</v>
      </c>
      <c r="BW155" s="141">
        <v>43.731000000000002</v>
      </c>
      <c r="BX155" s="134">
        <f t="shared" si="66"/>
        <v>44.433</v>
      </c>
      <c r="BY155" s="141">
        <v>32.170999999999999</v>
      </c>
      <c r="BZ155" s="141">
        <v>31.696000000000002</v>
      </c>
      <c r="CA155" s="141">
        <v>31.210999999999999</v>
      </c>
      <c r="CB155" s="141">
        <v>30.72</v>
      </c>
      <c r="CC155" s="141">
        <v>30.233000000000001</v>
      </c>
      <c r="CD155" s="141">
        <v>29.76</v>
      </c>
      <c r="CE155" s="74">
        <v>29.318000000000001</v>
      </c>
      <c r="CF155" s="74">
        <v>28.899000000000001</v>
      </c>
      <c r="CG155" s="74">
        <v>28.51</v>
      </c>
      <c r="CH155" s="10">
        <v>27.933</v>
      </c>
      <c r="CI155" s="10">
        <v>27.606000000000002</v>
      </c>
      <c r="CJ155" s="10">
        <v>27.297999999999998</v>
      </c>
      <c r="CK155" s="134">
        <f t="shared" si="63"/>
        <v>28.694624999999998</v>
      </c>
      <c r="CL155" s="141">
        <v>6.1630000000000003</v>
      </c>
      <c r="CM155" s="141">
        <v>6.1369999999999996</v>
      </c>
      <c r="CN155" s="141">
        <v>6.1079999999999997</v>
      </c>
      <c r="CO155" s="141">
        <v>6.077</v>
      </c>
      <c r="CP155" s="141">
        <v>6.0410000000000004</v>
      </c>
      <c r="CQ155" s="141">
        <v>6</v>
      </c>
      <c r="CR155" s="134">
        <f t="shared" si="67"/>
        <v>6.0876666666666663</v>
      </c>
      <c r="CS155" s="141">
        <v>4.1740000000000004</v>
      </c>
      <c r="CT155" s="141">
        <v>4.1219999999999999</v>
      </c>
      <c r="CU155" s="141">
        <v>4.0670000000000002</v>
      </c>
      <c r="CV155" s="141">
        <v>4.0110000000000001</v>
      </c>
      <c r="CW155" s="141">
        <v>3.9540000000000002</v>
      </c>
      <c r="CX155" s="141">
        <v>3.8959999999999999</v>
      </c>
      <c r="CY155" s="74">
        <v>3.8690000000000002</v>
      </c>
      <c r="CZ155" s="74">
        <v>3.8119999999999998</v>
      </c>
      <c r="DA155" s="74">
        <v>3.7570000000000001</v>
      </c>
      <c r="DB155" s="10">
        <v>3.7069999999999999</v>
      </c>
      <c r="DC155" s="10">
        <v>3.6579999999999999</v>
      </c>
      <c r="DD155" s="10">
        <v>3.61</v>
      </c>
      <c r="DE155" s="134">
        <f t="shared" si="64"/>
        <v>3.7828750000000002</v>
      </c>
      <c r="DF155" s="140">
        <v>49.270512195121952</v>
      </c>
      <c r="DG155" s="143">
        <v>65.704999999999998</v>
      </c>
      <c r="DH155" s="140">
        <v>86.3</v>
      </c>
      <c r="DI155" s="144">
        <v>41.8</v>
      </c>
      <c r="DJ155" s="74">
        <v>17.38</v>
      </c>
      <c r="DK155" s="74">
        <v>16.882999999999999</v>
      </c>
      <c r="DL155" s="74">
        <v>16.404</v>
      </c>
      <c r="DM155" s="74">
        <v>15.923999999999999</v>
      </c>
      <c r="DN155" s="74">
        <v>15.433999999999999</v>
      </c>
      <c r="DO155" s="74">
        <v>14.926</v>
      </c>
      <c r="DP155" s="134">
        <f t="shared" si="68"/>
        <v>16.1585</v>
      </c>
      <c r="DQ155" s="141">
        <v>8.141</v>
      </c>
      <c r="DR155" s="141">
        <v>8.0120000000000005</v>
      </c>
      <c r="DS155" s="141">
        <v>7.9059999999999997</v>
      </c>
      <c r="DT155" s="141">
        <v>7.827</v>
      </c>
      <c r="DU155" s="141">
        <v>7.7709999999999999</v>
      </c>
      <c r="DV155" s="141">
        <v>7.7350000000000003</v>
      </c>
      <c r="DW155" s="74">
        <v>7.7210000000000001</v>
      </c>
      <c r="DX155" s="74">
        <v>7.6970000000000001</v>
      </c>
      <c r="DY155" s="74">
        <v>7.6740000000000004</v>
      </c>
      <c r="DZ155" s="10">
        <v>7.133</v>
      </c>
      <c r="EA155" s="10">
        <v>7.1120000000000001</v>
      </c>
      <c r="EB155" s="10">
        <v>7.0940000000000003</v>
      </c>
      <c r="EC155" s="134">
        <f t="shared" si="65"/>
        <v>7.4921250000000006</v>
      </c>
    </row>
    <row r="156" spans="1:133" x14ac:dyDescent="0.25">
      <c r="A156" s="74" t="s">
        <v>149</v>
      </c>
      <c r="B156" s="12">
        <v>397300</v>
      </c>
      <c r="C156" s="134">
        <v>12.08</v>
      </c>
      <c r="D156" s="135">
        <v>0.21</v>
      </c>
      <c r="E156" s="136">
        <v>2.7</v>
      </c>
      <c r="F156" s="15">
        <v>6811297</v>
      </c>
      <c r="G156" s="22">
        <f t="shared" si="56"/>
        <v>6.8112969999999997</v>
      </c>
      <c r="H156" s="137">
        <v>7473</v>
      </c>
      <c r="I156" s="138">
        <f t="shared" si="48"/>
        <v>7.4729999999999999</v>
      </c>
      <c r="J156" s="138">
        <v>9102</v>
      </c>
      <c r="K156" s="138">
        <f t="shared" si="49"/>
        <v>9.1020000000000003</v>
      </c>
      <c r="L156" s="74">
        <v>2.4568281227739299</v>
      </c>
      <c r="M156" s="74">
        <v>2.5036579579052098</v>
      </c>
      <c r="N156" s="74">
        <v>2.5469446910397</v>
      </c>
      <c r="O156" s="74">
        <v>2.6089044103024799</v>
      </c>
      <c r="P156" s="74">
        <v>2.6907902915847002</v>
      </c>
      <c r="Q156" s="74">
        <v>2.7801526479966299</v>
      </c>
      <c r="R156" s="74">
        <v>2.8690868229447601</v>
      </c>
      <c r="S156" s="74">
        <v>2.9378101239293302</v>
      </c>
      <c r="T156" s="74">
        <v>2.9699398759062099</v>
      </c>
      <c r="U156" s="74">
        <v>2.9578582067341901</v>
      </c>
      <c r="V156" s="74">
        <v>2.9143863358897701</v>
      </c>
      <c r="W156" s="74">
        <v>2.8621083916295502</v>
      </c>
      <c r="X156" s="74">
        <v>2.8114518671487598</v>
      </c>
      <c r="Y156" s="74">
        <v>2.7551428418839401</v>
      </c>
      <c r="Z156" s="74">
        <v>2.69547195447316</v>
      </c>
      <c r="AA156" s="74">
        <v>2.63361425570936</v>
      </c>
      <c r="AB156" s="74">
        <v>2.5694712329221998</v>
      </c>
      <c r="AC156" s="74">
        <v>2.5043171262794699</v>
      </c>
      <c r="AD156" s="74">
        <v>2.4405110186422498</v>
      </c>
      <c r="AE156" s="74">
        <v>2.3791478884731601</v>
      </c>
      <c r="AF156" s="74">
        <v>2.3204003856143798</v>
      </c>
      <c r="AG156" s="74">
        <v>2.2622389384671999</v>
      </c>
      <c r="AH156" s="74">
        <v>2.20627712515493</v>
      </c>
      <c r="AI156" s="74">
        <v>2.1563496016542998</v>
      </c>
      <c r="AJ156" s="74">
        <v>2.1136171073952599</v>
      </c>
      <c r="AK156" s="139">
        <f t="shared" si="50"/>
        <v>2.5978591688981929</v>
      </c>
      <c r="AL156" s="56" t="s">
        <v>149</v>
      </c>
      <c r="AM156" s="11">
        <v>2.07610935107714</v>
      </c>
      <c r="AN156" s="74">
        <v>2.0418670043653702</v>
      </c>
      <c r="AO156" s="74">
        <v>2.0078644134539001</v>
      </c>
      <c r="AP156" s="74">
        <v>1.9723715876168</v>
      </c>
      <c r="AQ156" s="74">
        <v>1.9342376231199101</v>
      </c>
      <c r="AR156" s="74">
        <v>1.8951625126593701</v>
      </c>
      <c r="AS156" s="74">
        <v>1.85610588646917</v>
      </c>
      <c r="AT156" s="74">
        <v>1.8205346174257</v>
      </c>
      <c r="AU156" s="74">
        <v>1.7914467030711501</v>
      </c>
      <c r="AV156" s="74">
        <v>1.77028489818631</v>
      </c>
      <c r="AW156" s="74">
        <v>1.7543526034261201</v>
      </c>
      <c r="AX156" s="74">
        <v>1.73989785058307</v>
      </c>
      <c r="AY156" s="74">
        <v>1.34775977436034</v>
      </c>
      <c r="AZ156" s="74">
        <v>1.34697463811115</v>
      </c>
      <c r="BA156" s="74">
        <v>1.33429161062361</v>
      </c>
      <c r="BB156" s="10">
        <v>1.3119798294801499</v>
      </c>
      <c r="BC156" s="10">
        <v>1.2898449733069299</v>
      </c>
      <c r="BD156" s="10">
        <v>1.27048335443972</v>
      </c>
      <c r="BE156" s="139">
        <f t="shared" si="51"/>
        <v>1.6756152870999277</v>
      </c>
      <c r="BF156" s="140">
        <v>38.981000000000002</v>
      </c>
      <c r="BG156" s="141">
        <v>55.331000000000003</v>
      </c>
      <c r="BH156" s="142">
        <v>61.3</v>
      </c>
      <c r="BI156" s="140">
        <v>44.104232788085902</v>
      </c>
      <c r="BJ156" s="141">
        <v>38.173801422119098</v>
      </c>
      <c r="BK156" s="143">
        <v>29.4</v>
      </c>
      <c r="BL156" s="140">
        <v>52.259563446044901</v>
      </c>
      <c r="BM156" s="141">
        <v>57.411136627197301</v>
      </c>
      <c r="BN156" s="217">
        <v>64.222834505674896</v>
      </c>
      <c r="BO156" s="140">
        <v>3.6362054347991899</v>
      </c>
      <c r="BP156" s="141">
        <v>4.4150624275207502</v>
      </c>
      <c r="BQ156" s="143">
        <v>6.3782712749128398</v>
      </c>
      <c r="BR156" s="141">
        <v>37.356999999999999</v>
      </c>
      <c r="BS156" s="141">
        <v>36.676000000000002</v>
      </c>
      <c r="BT156" s="141">
        <v>36.119999999999997</v>
      </c>
      <c r="BU156" s="141">
        <v>35.731999999999999</v>
      </c>
      <c r="BV156" s="141">
        <v>35.530999999999999</v>
      </c>
      <c r="BW156" s="141">
        <v>35.521000000000001</v>
      </c>
      <c r="BX156" s="134">
        <f t="shared" si="66"/>
        <v>36.156166666666671</v>
      </c>
      <c r="BY156" s="141">
        <v>25.375</v>
      </c>
      <c r="BZ156" s="141">
        <v>25.036000000000001</v>
      </c>
      <c r="CA156" s="141">
        <v>24.747</v>
      </c>
      <c r="CB156" s="141">
        <v>24.503</v>
      </c>
      <c r="CC156" s="141">
        <v>24.294</v>
      </c>
      <c r="CD156" s="141">
        <v>24.106000000000002</v>
      </c>
      <c r="CE156" s="74">
        <v>21.837</v>
      </c>
      <c r="CF156" s="74">
        <v>21.588000000000001</v>
      </c>
      <c r="CG156" s="74">
        <v>21.367999999999999</v>
      </c>
      <c r="CH156" s="10">
        <v>21.146000000000001</v>
      </c>
      <c r="CI156" s="10">
        <v>20.946999999999999</v>
      </c>
      <c r="CJ156" s="10">
        <v>20.745999999999999</v>
      </c>
      <c r="CK156" s="134">
        <f t="shared" si="63"/>
        <v>22.004000000000001</v>
      </c>
      <c r="CL156" s="141">
        <v>5.7389999999999999</v>
      </c>
      <c r="CM156" s="141">
        <v>5.5890000000000004</v>
      </c>
      <c r="CN156" s="141">
        <v>5.4560000000000004</v>
      </c>
      <c r="CO156" s="141">
        <v>5.3470000000000004</v>
      </c>
      <c r="CP156" s="141">
        <v>5.2670000000000003</v>
      </c>
      <c r="CQ156" s="141">
        <v>5.2169999999999996</v>
      </c>
      <c r="CR156" s="134">
        <f t="shared" si="67"/>
        <v>5.435833333333334</v>
      </c>
      <c r="CS156" s="141">
        <v>3.1909999999999998</v>
      </c>
      <c r="CT156" s="141">
        <v>3.1230000000000002</v>
      </c>
      <c r="CU156" s="141">
        <v>3.0630000000000002</v>
      </c>
      <c r="CV156" s="141">
        <v>3.012</v>
      </c>
      <c r="CW156" s="141">
        <v>2.968</v>
      </c>
      <c r="CX156" s="141">
        <v>2.931</v>
      </c>
      <c r="CY156" s="74">
        <v>2.625</v>
      </c>
      <c r="CZ156" s="74">
        <v>2.581</v>
      </c>
      <c r="DA156" s="74">
        <v>2.5419999999999998</v>
      </c>
      <c r="DB156" s="10">
        <v>2.5089999999999999</v>
      </c>
      <c r="DC156" s="10">
        <v>2.48</v>
      </c>
      <c r="DD156" s="10">
        <v>2.4529999999999998</v>
      </c>
      <c r="DE156" s="134">
        <f t="shared" si="64"/>
        <v>2.6361249999999998</v>
      </c>
      <c r="DF156" s="140">
        <v>66.206902439024404</v>
      </c>
      <c r="DG156" s="143">
        <v>73.210999999999999</v>
      </c>
      <c r="DH156" s="140">
        <v>53.7</v>
      </c>
      <c r="DI156" s="144">
        <v>17.899999999999999</v>
      </c>
      <c r="DJ156" s="74">
        <v>7.2960000000000003</v>
      </c>
      <c r="DK156" s="74">
        <v>7.1920000000000002</v>
      </c>
      <c r="DL156" s="74">
        <v>7.0979999999999999</v>
      </c>
      <c r="DM156" s="74">
        <v>7.0209999999999999</v>
      </c>
      <c r="DN156" s="74">
        <v>6.9630000000000001</v>
      </c>
      <c r="DO156" s="74">
        <v>6.9240000000000004</v>
      </c>
      <c r="DP156" s="134">
        <f t="shared" si="68"/>
        <v>7.0823333333333336</v>
      </c>
      <c r="DQ156" s="141">
        <v>5.5529999999999999</v>
      </c>
      <c r="DR156" s="141">
        <v>5.5540000000000003</v>
      </c>
      <c r="DS156" s="141">
        <v>5.5650000000000004</v>
      </c>
      <c r="DT156" s="141">
        <v>5.585</v>
      </c>
      <c r="DU156" s="141">
        <v>5.6120000000000001</v>
      </c>
      <c r="DV156" s="141">
        <v>5.6429999999999998</v>
      </c>
      <c r="DW156" s="74">
        <v>5.5979999999999999</v>
      </c>
      <c r="DX156" s="74">
        <v>5.62</v>
      </c>
      <c r="DY156" s="74">
        <v>5.6520000000000001</v>
      </c>
      <c r="DZ156" s="10">
        <v>5.6849999999999996</v>
      </c>
      <c r="EA156" s="10">
        <v>5.7290000000000001</v>
      </c>
      <c r="EB156" s="10">
        <v>5.7759999999999998</v>
      </c>
      <c r="EC156" s="134">
        <f t="shared" si="65"/>
        <v>5.6643749999999997</v>
      </c>
    </row>
    <row r="157" spans="1:133" x14ac:dyDescent="0.25">
      <c r="A157" s="74" t="s">
        <v>150</v>
      </c>
      <c r="B157" s="12">
        <v>1280000</v>
      </c>
      <c r="C157" s="134">
        <v>2.74</v>
      </c>
      <c r="D157" s="135">
        <v>1.08</v>
      </c>
      <c r="E157" s="136">
        <v>15.2</v>
      </c>
      <c r="F157" s="15">
        <v>32165485</v>
      </c>
      <c r="G157" s="22">
        <f t="shared" si="56"/>
        <v>32.165484999999997</v>
      </c>
      <c r="H157" s="137">
        <v>35131</v>
      </c>
      <c r="I157" s="138">
        <f t="shared" si="48"/>
        <v>35.131</v>
      </c>
      <c r="J157" s="138">
        <v>40374</v>
      </c>
      <c r="K157" s="138">
        <f t="shared" si="49"/>
        <v>40.374000000000002</v>
      </c>
      <c r="L157" s="74">
        <v>2.7590418139003501</v>
      </c>
      <c r="M157" s="74">
        <v>2.74250094145187</v>
      </c>
      <c r="N157" s="74">
        <v>2.7203602120558301</v>
      </c>
      <c r="O157" s="74">
        <v>2.6835860924827002</v>
      </c>
      <c r="P157" s="74">
        <v>2.6296898465329299</v>
      </c>
      <c r="Q157" s="74">
        <v>2.5650407875221299</v>
      </c>
      <c r="R157" s="74">
        <v>2.49550775335921</v>
      </c>
      <c r="S157" s="74">
        <v>2.4303946997192498</v>
      </c>
      <c r="T157" s="74">
        <v>2.3752359567932202</v>
      </c>
      <c r="U157" s="74">
        <v>2.33363134713152</v>
      </c>
      <c r="V157" s="74">
        <v>2.30032727566106</v>
      </c>
      <c r="W157" s="74">
        <v>2.26883398870108</v>
      </c>
      <c r="X157" s="74">
        <v>2.2319094007710998</v>
      </c>
      <c r="Y157" s="74">
        <v>2.1873100898945701</v>
      </c>
      <c r="Z157" s="74">
        <v>2.1325975498696699</v>
      </c>
      <c r="AA157" s="74">
        <v>2.0713898896515999</v>
      </c>
      <c r="AB157" s="74">
        <v>2.0067516511978298</v>
      </c>
      <c r="AC157" s="74">
        <v>1.94488568874981</v>
      </c>
      <c r="AD157" s="74">
        <v>1.88988905852593</v>
      </c>
      <c r="AE157" s="74">
        <v>1.8442011413217601</v>
      </c>
      <c r="AF157" s="74">
        <v>1.8036207276641201</v>
      </c>
      <c r="AG157" s="74">
        <v>1.76682715054969</v>
      </c>
      <c r="AH157" s="74">
        <v>1.7246394577169999</v>
      </c>
      <c r="AI157" s="74">
        <v>1.6679976910294001</v>
      </c>
      <c r="AJ157" s="74">
        <v>1.5926292749877</v>
      </c>
      <c r="AK157" s="139">
        <f t="shared" si="50"/>
        <v>2.2067519794896531</v>
      </c>
      <c r="AL157" s="56" t="s">
        <v>150</v>
      </c>
      <c r="AM157" s="11">
        <v>1.50588483823762</v>
      </c>
      <c r="AN157" s="74">
        <v>1.42168012228804</v>
      </c>
      <c r="AO157" s="74">
        <v>1.3466709567811399</v>
      </c>
      <c r="AP157" s="74">
        <v>1.27661324840013</v>
      </c>
      <c r="AQ157" s="74">
        <v>1.2134073801541101</v>
      </c>
      <c r="AR157" s="74">
        <v>1.15891974947534</v>
      </c>
      <c r="AS157" s="74">
        <v>1.1027380494874801</v>
      </c>
      <c r="AT157" s="74">
        <v>1.05652780118011</v>
      </c>
      <c r="AU157" s="74">
        <v>1.0437212480890401</v>
      </c>
      <c r="AV157" s="74">
        <v>1.0725445763124799</v>
      </c>
      <c r="AW157" s="74">
        <v>1.12902637238898</v>
      </c>
      <c r="AX157" s="74">
        <v>1.1959064102285799</v>
      </c>
      <c r="AY157" s="74">
        <v>1.3314146175279</v>
      </c>
      <c r="AZ157" s="74">
        <v>1.3394952478722699</v>
      </c>
      <c r="BA157" s="74">
        <v>1.3249989596577401</v>
      </c>
      <c r="BB157" s="10">
        <v>1.2937368523370001</v>
      </c>
      <c r="BC157" s="10">
        <v>1.25786232511699</v>
      </c>
      <c r="BD157" s="10">
        <v>1.2250705001708</v>
      </c>
      <c r="BE157" s="139">
        <f t="shared" si="51"/>
        <v>1.2229608480863607</v>
      </c>
      <c r="BF157" s="140">
        <v>61.460999999999999</v>
      </c>
      <c r="BG157" s="141">
        <v>73.042000000000002</v>
      </c>
      <c r="BH157" s="142">
        <v>77.72</v>
      </c>
      <c r="BI157" s="140">
        <v>43.234066009521499</v>
      </c>
      <c r="BJ157" s="141">
        <v>34.086387634277301</v>
      </c>
      <c r="BK157" s="143">
        <v>27.39</v>
      </c>
      <c r="BL157" s="140">
        <v>53.207317352294901</v>
      </c>
      <c r="BM157" s="141">
        <v>61.081813812255902</v>
      </c>
      <c r="BN157" s="217">
        <v>65.463440081814397</v>
      </c>
      <c r="BO157" s="140">
        <v>3.5586173534393302</v>
      </c>
      <c r="BP157" s="141">
        <v>4.8318004608154297</v>
      </c>
      <c r="BQ157" s="143">
        <v>7.1513207402282299</v>
      </c>
      <c r="BR157" s="141">
        <v>42.045999999999999</v>
      </c>
      <c r="BS157" s="141">
        <v>41.454999999999998</v>
      </c>
      <c r="BT157" s="141">
        <v>40.895000000000003</v>
      </c>
      <c r="BU157" s="141">
        <v>40.360999999999997</v>
      </c>
      <c r="BV157" s="141">
        <v>39.843000000000004</v>
      </c>
      <c r="BW157" s="141">
        <v>39.317</v>
      </c>
      <c r="BX157" s="134">
        <f t="shared" si="66"/>
        <v>40.652833333333341</v>
      </c>
      <c r="BY157" s="141">
        <v>21.768000000000001</v>
      </c>
      <c r="BZ157" s="141">
        <v>21.446999999999999</v>
      </c>
      <c r="CA157" s="141">
        <v>21.138999999999999</v>
      </c>
      <c r="CB157" s="141">
        <v>20.84</v>
      </c>
      <c r="CC157" s="141">
        <v>20.547000000000001</v>
      </c>
      <c r="CD157" s="141">
        <v>20.260000000000002</v>
      </c>
      <c r="CE157" s="74">
        <v>20.45</v>
      </c>
      <c r="CF157" s="74">
        <v>20.198</v>
      </c>
      <c r="CG157" s="74">
        <v>19.914000000000001</v>
      </c>
      <c r="CH157" s="10">
        <v>19.614999999999998</v>
      </c>
      <c r="CI157" s="10">
        <v>19.280999999999999</v>
      </c>
      <c r="CJ157" s="10">
        <v>18.936</v>
      </c>
      <c r="CK157" s="134">
        <f t="shared" si="63"/>
        <v>19.900125000000003</v>
      </c>
      <c r="CL157" s="141">
        <v>6.3070000000000004</v>
      </c>
      <c r="CM157" s="141">
        <v>6.1920000000000002</v>
      </c>
      <c r="CN157" s="141">
        <v>6.0730000000000004</v>
      </c>
      <c r="CO157" s="141">
        <v>5.952</v>
      </c>
      <c r="CP157" s="141">
        <v>5.8280000000000003</v>
      </c>
      <c r="CQ157" s="141">
        <v>5.702</v>
      </c>
      <c r="CR157" s="134">
        <f t="shared" si="67"/>
        <v>6.0090000000000003</v>
      </c>
      <c r="CS157" s="141">
        <v>2.65</v>
      </c>
      <c r="CT157" s="141">
        <v>2.6139999999999999</v>
      </c>
      <c r="CU157" s="141">
        <v>2.5790000000000002</v>
      </c>
      <c r="CV157" s="141">
        <v>2.5449999999999999</v>
      </c>
      <c r="CW157" s="141">
        <v>2.5110000000000001</v>
      </c>
      <c r="CX157" s="141">
        <v>2.4790000000000001</v>
      </c>
      <c r="CY157" s="74">
        <v>2.504</v>
      </c>
      <c r="CZ157" s="74">
        <v>2.48</v>
      </c>
      <c r="DA157" s="74">
        <v>2.4550000000000001</v>
      </c>
      <c r="DB157" s="10">
        <v>2.4289999999999998</v>
      </c>
      <c r="DC157" s="10">
        <v>2.4</v>
      </c>
      <c r="DD157" s="10">
        <v>2.37</v>
      </c>
      <c r="DE157" s="134">
        <f t="shared" si="64"/>
        <v>2.4535</v>
      </c>
      <c r="DF157" s="140">
        <v>57.096829268292687</v>
      </c>
      <c r="DG157" s="143">
        <v>75.22</v>
      </c>
      <c r="DH157" s="140">
        <v>89.8</v>
      </c>
      <c r="DI157" s="144">
        <v>11.6</v>
      </c>
      <c r="DJ157" s="74">
        <v>14.141999999999999</v>
      </c>
      <c r="DK157" s="74">
        <v>13.593</v>
      </c>
      <c r="DL157" s="74">
        <v>13.066000000000001</v>
      </c>
      <c r="DM157" s="74">
        <v>12.576000000000001</v>
      </c>
      <c r="DN157" s="74">
        <v>12.129</v>
      </c>
      <c r="DO157" s="74">
        <v>11.722</v>
      </c>
      <c r="DP157" s="134">
        <f t="shared" si="68"/>
        <v>12.871333333333332</v>
      </c>
      <c r="DQ157" s="141">
        <v>5.4260000000000002</v>
      </c>
      <c r="DR157" s="141">
        <v>5.4039999999999999</v>
      </c>
      <c r="DS157" s="141">
        <v>5.383</v>
      </c>
      <c r="DT157" s="141">
        <v>5.3620000000000001</v>
      </c>
      <c r="DU157" s="141">
        <v>5.3410000000000002</v>
      </c>
      <c r="DV157" s="141">
        <v>5.32</v>
      </c>
      <c r="DW157" s="74">
        <v>5.61</v>
      </c>
      <c r="DX157" s="74">
        <v>5.6180000000000003</v>
      </c>
      <c r="DY157" s="74">
        <v>5.62</v>
      </c>
      <c r="DZ157" s="10">
        <v>5.6429999999999998</v>
      </c>
      <c r="EA157" s="10">
        <v>5.65</v>
      </c>
      <c r="EB157" s="10">
        <v>5.6580000000000004</v>
      </c>
      <c r="EC157" s="134">
        <f t="shared" si="65"/>
        <v>5.5575000000000001</v>
      </c>
    </row>
    <row r="158" spans="1:133" x14ac:dyDescent="0.25">
      <c r="A158" s="74" t="s">
        <v>151</v>
      </c>
      <c r="B158" s="12">
        <v>298170</v>
      </c>
      <c r="C158" s="134">
        <v>18.75</v>
      </c>
      <c r="D158" s="135">
        <v>17.940000000000001</v>
      </c>
      <c r="E158" s="136">
        <v>42</v>
      </c>
      <c r="F158" s="15">
        <v>104918090</v>
      </c>
      <c r="G158" s="22">
        <f t="shared" si="56"/>
        <v>104.91809000000001</v>
      </c>
      <c r="H158" s="137">
        <v>117665</v>
      </c>
      <c r="I158" s="138">
        <f t="shared" si="48"/>
        <v>117.66500000000001</v>
      </c>
      <c r="J158" s="138">
        <v>144488</v>
      </c>
      <c r="K158" s="138">
        <f t="shared" si="49"/>
        <v>144.488</v>
      </c>
      <c r="L158" s="74">
        <v>2.81254647228798</v>
      </c>
      <c r="M158" s="74">
        <v>2.7847628529063102</v>
      </c>
      <c r="N158" s="74">
        <v>2.7621537757647898</v>
      </c>
      <c r="O158" s="74">
        <v>2.7476095255656698</v>
      </c>
      <c r="P158" s="74">
        <v>2.7429878387572701</v>
      </c>
      <c r="Q158" s="74">
        <v>2.7441221555398099</v>
      </c>
      <c r="R158" s="74">
        <v>2.7427032654012802</v>
      </c>
      <c r="S158" s="74">
        <v>2.7364023378235598</v>
      </c>
      <c r="T158" s="74">
        <v>2.7293443827205301</v>
      </c>
      <c r="U158" s="74">
        <v>2.7211806468058999</v>
      </c>
      <c r="V158" s="74">
        <v>2.70981882583968</v>
      </c>
      <c r="W158" s="74">
        <v>2.6998377194479799</v>
      </c>
      <c r="X158" s="74">
        <v>2.6831823021113901</v>
      </c>
      <c r="Y158" s="74">
        <v>2.6470709330908599</v>
      </c>
      <c r="Z158" s="74">
        <v>2.5877352462082901</v>
      </c>
      <c r="AA158" s="74">
        <v>2.5144524901645502</v>
      </c>
      <c r="AB158" s="74">
        <v>2.43625257339504</v>
      </c>
      <c r="AC158" s="74">
        <v>2.3664574774951901</v>
      </c>
      <c r="AD158" s="74">
        <v>2.3125301967309801</v>
      </c>
      <c r="AE158" s="74">
        <v>2.2795755996972402</v>
      </c>
      <c r="AF158" s="74">
        <v>2.2603926122248499</v>
      </c>
      <c r="AG158" s="74">
        <v>2.2419646472451098</v>
      </c>
      <c r="AH158" s="74">
        <v>2.2175782309308101</v>
      </c>
      <c r="AI158" s="74">
        <v>2.1909884523160401</v>
      </c>
      <c r="AJ158" s="74">
        <v>2.1606405896016101</v>
      </c>
      <c r="AK158" s="139">
        <f t="shared" si="50"/>
        <v>2.5532916460029087</v>
      </c>
      <c r="AL158" s="56" t="s">
        <v>151</v>
      </c>
      <c r="AM158" s="11">
        <v>2.1265115132418702</v>
      </c>
      <c r="AN158" s="74">
        <v>2.0974482226361202</v>
      </c>
      <c r="AO158" s="74">
        <v>2.0666962737710501</v>
      </c>
      <c r="AP158" s="74">
        <v>2.01895562492951</v>
      </c>
      <c r="AQ158" s="74">
        <v>1.9500580805694701</v>
      </c>
      <c r="AR158" s="74">
        <v>1.86992949209837</v>
      </c>
      <c r="AS158" s="74">
        <v>1.78465242007283</v>
      </c>
      <c r="AT158" s="74">
        <v>1.71243045170327</v>
      </c>
      <c r="AU158" s="74">
        <v>1.66895411964378</v>
      </c>
      <c r="AV158" s="74">
        <v>1.6626436203899699</v>
      </c>
      <c r="AW158" s="74">
        <v>1.6812740822877801</v>
      </c>
      <c r="AX158" s="74">
        <v>1.7073455905475501</v>
      </c>
      <c r="AY158" s="74">
        <v>1.5915730657323299</v>
      </c>
      <c r="AZ158" s="74">
        <v>1.6058633692469599</v>
      </c>
      <c r="BA158" s="74">
        <v>1.5932532484428199</v>
      </c>
      <c r="BB158" s="10">
        <v>1.59959919746382</v>
      </c>
      <c r="BC158" s="10">
        <v>1.5644971313785501</v>
      </c>
      <c r="BD158" s="10">
        <v>1.53468335971281</v>
      </c>
      <c r="BE158" s="139">
        <f t="shared" si="51"/>
        <v>1.7476386676839406</v>
      </c>
      <c r="BF158" s="140">
        <v>35.56</v>
      </c>
      <c r="BG158" s="141">
        <v>47.99</v>
      </c>
      <c r="BH158" s="142">
        <v>46.68</v>
      </c>
      <c r="BI158" s="140">
        <v>44.464069366455099</v>
      </c>
      <c r="BJ158" s="141">
        <v>38.509799957275398</v>
      </c>
      <c r="BK158" s="143">
        <v>31.72</v>
      </c>
      <c r="BL158" s="140">
        <v>52.405849456787102</v>
      </c>
      <c r="BM158" s="141">
        <v>58.2573852539063</v>
      </c>
      <c r="BN158" s="217">
        <v>63.481605507687</v>
      </c>
      <c r="BO158" s="140">
        <v>3.1300797462463401</v>
      </c>
      <c r="BP158" s="141">
        <v>3.2328143119811998</v>
      </c>
      <c r="BQ158" s="143">
        <v>4.8026408029349401</v>
      </c>
      <c r="BR158" s="141">
        <v>39.207000000000001</v>
      </c>
      <c r="BS158" s="141">
        <v>38.819000000000003</v>
      </c>
      <c r="BT158" s="141">
        <v>38.488999999999997</v>
      </c>
      <c r="BU158" s="141">
        <v>38.213000000000001</v>
      </c>
      <c r="BV158" s="141">
        <v>37.981999999999999</v>
      </c>
      <c r="BW158" s="141">
        <v>37.781999999999996</v>
      </c>
      <c r="BX158" s="134">
        <f t="shared" si="66"/>
        <v>38.415333333333336</v>
      </c>
      <c r="BY158" s="141">
        <v>26.704999999999998</v>
      </c>
      <c r="BZ158" s="141">
        <v>26.172000000000001</v>
      </c>
      <c r="CA158" s="141">
        <v>25.707999999999998</v>
      </c>
      <c r="CB158" s="141">
        <v>25.326000000000001</v>
      </c>
      <c r="CC158" s="141">
        <v>25.024999999999999</v>
      </c>
      <c r="CD158" s="141">
        <v>24.79</v>
      </c>
      <c r="CE158" s="74">
        <v>24.041</v>
      </c>
      <c r="CF158" s="74">
        <v>23.79</v>
      </c>
      <c r="CG158" s="74">
        <v>23.552</v>
      </c>
      <c r="CH158" s="10">
        <v>23.446999999999999</v>
      </c>
      <c r="CI158" s="10">
        <v>23.21</v>
      </c>
      <c r="CJ158" s="10">
        <v>22.975000000000001</v>
      </c>
      <c r="CK158" s="134">
        <f t="shared" si="63"/>
        <v>23.853749999999998</v>
      </c>
      <c r="CL158" s="141">
        <v>6.2640000000000002</v>
      </c>
      <c r="CM158" s="141">
        <v>6.1520000000000001</v>
      </c>
      <c r="CN158" s="141">
        <v>6.0410000000000004</v>
      </c>
      <c r="CO158" s="141">
        <v>5.931</v>
      </c>
      <c r="CP158" s="141">
        <v>5.8239999999999998</v>
      </c>
      <c r="CQ158" s="141">
        <v>5.718</v>
      </c>
      <c r="CR158" s="134">
        <f t="shared" si="67"/>
        <v>5.9883333333333342</v>
      </c>
      <c r="CS158" s="141">
        <v>3.403</v>
      </c>
      <c r="CT158" s="141">
        <v>3.3260000000000001</v>
      </c>
      <c r="CU158" s="141">
        <v>3.2570000000000001</v>
      </c>
      <c r="CV158" s="141">
        <v>3.1989999999999998</v>
      </c>
      <c r="CW158" s="141">
        <v>3.1509999999999998</v>
      </c>
      <c r="CX158" s="141">
        <v>3.1110000000000002</v>
      </c>
      <c r="CY158" s="74">
        <v>3.048</v>
      </c>
      <c r="CZ158" s="74">
        <v>3.0110000000000001</v>
      </c>
      <c r="DA158" s="74">
        <v>2.9769999999999999</v>
      </c>
      <c r="DB158" s="10">
        <v>2.9580000000000002</v>
      </c>
      <c r="DC158" s="10">
        <v>2.9249999999999998</v>
      </c>
      <c r="DD158" s="10">
        <v>2.8940000000000001</v>
      </c>
      <c r="DE158" s="134">
        <f t="shared" si="64"/>
        <v>3.0093750000000004</v>
      </c>
      <c r="DF158" s="140">
        <v>61.536195121951231</v>
      </c>
      <c r="DG158" s="143">
        <v>69.238</v>
      </c>
      <c r="DH158" s="140">
        <v>54.6</v>
      </c>
      <c r="DI158" s="144">
        <v>22.2</v>
      </c>
      <c r="DJ158" s="74">
        <v>8.9179999999999993</v>
      </c>
      <c r="DK158" s="74">
        <v>8.7650000000000006</v>
      </c>
      <c r="DL158" s="74">
        <v>8.6470000000000002</v>
      </c>
      <c r="DM158" s="74">
        <v>8.5630000000000006</v>
      </c>
      <c r="DN158" s="74">
        <v>8.5079999999999991</v>
      </c>
      <c r="DO158" s="74">
        <v>8.4730000000000008</v>
      </c>
      <c r="DP158" s="134">
        <f t="shared" si="68"/>
        <v>8.6456666666666653</v>
      </c>
      <c r="DQ158" s="141">
        <v>6.0140000000000002</v>
      </c>
      <c r="DR158" s="141">
        <v>6.0060000000000002</v>
      </c>
      <c r="DS158" s="141">
        <v>6</v>
      </c>
      <c r="DT158" s="141">
        <v>5.9960000000000004</v>
      </c>
      <c r="DU158" s="141">
        <v>5.9950000000000001</v>
      </c>
      <c r="DV158" s="141">
        <v>5.9980000000000002</v>
      </c>
      <c r="DW158" s="74">
        <v>6.6</v>
      </c>
      <c r="DX158" s="74">
        <v>6.6779999999999999</v>
      </c>
      <c r="DY158" s="74">
        <v>6.7350000000000003</v>
      </c>
      <c r="DZ158" s="10">
        <v>6.4960000000000004</v>
      </c>
      <c r="EA158" s="10">
        <v>6.524</v>
      </c>
      <c r="EB158" s="10">
        <v>6.5469999999999997</v>
      </c>
      <c r="EC158" s="134">
        <f t="shared" si="65"/>
        <v>6.446625</v>
      </c>
    </row>
    <row r="159" spans="1:133" x14ac:dyDescent="0.25">
      <c r="A159" s="74" t="s">
        <v>152</v>
      </c>
      <c r="B159" s="12">
        <v>306190</v>
      </c>
      <c r="C159" s="134">
        <v>35.29</v>
      </c>
      <c r="D159" s="135">
        <v>1.28</v>
      </c>
      <c r="E159" s="136">
        <v>34</v>
      </c>
      <c r="F159" s="15">
        <v>37974826</v>
      </c>
      <c r="G159" s="22">
        <f t="shared" si="56"/>
        <v>37.974826</v>
      </c>
      <c r="H159" s="137">
        <v>37373</v>
      </c>
      <c r="I159" s="138">
        <f t="shared" si="48"/>
        <v>37.372999999999998</v>
      </c>
      <c r="J159" s="138">
        <v>32234</v>
      </c>
      <c r="K159" s="138">
        <f t="shared" si="49"/>
        <v>32.234000000000002</v>
      </c>
      <c r="L159" s="74">
        <v>0.99359553240035003</v>
      </c>
      <c r="M159" s="74">
        <v>0.99779538250043998</v>
      </c>
      <c r="N159" s="74">
        <v>0.96386672279567398</v>
      </c>
      <c r="O159" s="74">
        <v>0.79406458327514096</v>
      </c>
      <c r="P159" s="74">
        <v>0.802185476116554</v>
      </c>
      <c r="Q159" s="74">
        <v>0.92326747201298198</v>
      </c>
      <c r="R159" s="74">
        <v>0.90786848811038001</v>
      </c>
      <c r="S159" s="74">
        <v>0.92028457210658499</v>
      </c>
      <c r="T159" s="74">
        <v>0.937688926120541</v>
      </c>
      <c r="U159" s="74">
        <v>0.90459069212033005</v>
      </c>
      <c r="V159" s="74">
        <v>0.80358547466946295</v>
      </c>
      <c r="W159" s="74">
        <v>0.68106557662659495</v>
      </c>
      <c r="X159" s="74">
        <v>0.564203449048717</v>
      </c>
      <c r="Y159" s="74">
        <v>0.41445748286770101</v>
      </c>
      <c r="Z159" s="74">
        <v>0.36165550480896103</v>
      </c>
      <c r="AA159" s="74">
        <v>0.39239820520737201</v>
      </c>
      <c r="AB159" s="74">
        <v>0.35467916834788199</v>
      </c>
      <c r="AC159" s="74">
        <v>0.30668139081218498</v>
      </c>
      <c r="AD159" s="74">
        <v>0.25445091393807601</v>
      </c>
      <c r="AE159" s="74">
        <v>0.21101232881933801</v>
      </c>
      <c r="AF159" s="74">
        <v>0.13572103385362999</v>
      </c>
      <c r="AG159" s="74">
        <v>7.6074182364552795E-2</v>
      </c>
      <c r="AH159" s="74">
        <v>6.5455369424731499E-2</v>
      </c>
      <c r="AI159" s="74">
        <v>3.57533013623718E-2</v>
      </c>
      <c r="AJ159" s="74">
        <v>-8.3027528251410996E-3</v>
      </c>
      <c r="AK159" s="139">
        <f t="shared" si="50"/>
        <v>0.55176393907541632</v>
      </c>
      <c r="AL159" s="56" t="s">
        <v>152</v>
      </c>
      <c r="AM159" s="11">
        <v>-0.53560810932895098</v>
      </c>
      <c r="AN159" s="74">
        <v>-0.53631441377776701</v>
      </c>
      <c r="AO159" s="74">
        <v>-4.6318937249939199E-2</v>
      </c>
      <c r="AP159" s="74">
        <v>-6.7492701646486006E-2</v>
      </c>
      <c r="AQ159" s="74">
        <v>-5.8512735127328797E-2</v>
      </c>
      <c r="AR159" s="74">
        <v>-4.3948953332247999E-2</v>
      </c>
      <c r="AS159" s="74">
        <v>-6.3370574292663198E-2</v>
      </c>
      <c r="AT159" s="74">
        <v>-5.4305020803870702E-2</v>
      </c>
      <c r="AU159" s="74">
        <v>1.3637379682709099E-2</v>
      </c>
      <c r="AV159" s="74">
        <v>6.7763227021234995E-2</v>
      </c>
      <c r="AW159" s="74">
        <v>8.4050256623269606E-2</v>
      </c>
      <c r="AX159" s="74">
        <v>0.91367650116654497</v>
      </c>
      <c r="AY159" s="74">
        <v>-2.3907600329836501E-4</v>
      </c>
      <c r="AZ159" s="74">
        <v>-6.03600174744649E-2</v>
      </c>
      <c r="BA159" s="74">
        <v>-0.117489522558284</v>
      </c>
      <c r="BB159" s="10">
        <v>-6.6641100965716807E-2</v>
      </c>
      <c r="BC159" s="10">
        <v>-4.2985130874349999E-2</v>
      </c>
      <c r="BD159" s="10">
        <v>1.24800985844923E-2</v>
      </c>
      <c r="BE159" s="139">
        <f t="shared" si="51"/>
        <v>-3.9041600604803549E-3</v>
      </c>
      <c r="BF159" s="140">
        <v>55.28</v>
      </c>
      <c r="BG159" s="141">
        <v>61.716000000000001</v>
      </c>
      <c r="BH159" s="142">
        <v>60.1</v>
      </c>
      <c r="BI159" s="140">
        <v>23.8494567871094</v>
      </c>
      <c r="BJ159" s="141">
        <v>19.360275268554702</v>
      </c>
      <c r="BK159" s="143">
        <v>14.82</v>
      </c>
      <c r="BL159" s="140">
        <v>66.609634399414105</v>
      </c>
      <c r="BM159" s="141">
        <v>68.357215881347699</v>
      </c>
      <c r="BN159" s="217">
        <v>68.419711426918099</v>
      </c>
      <c r="BO159" s="140">
        <v>9.5409088134765607</v>
      </c>
      <c r="BP159" s="141">
        <v>12.2825050354004</v>
      </c>
      <c r="BQ159" s="143">
        <v>16.762736833413001</v>
      </c>
      <c r="BR159" s="141">
        <v>16.8</v>
      </c>
      <c r="BS159" s="141">
        <v>17.2</v>
      </c>
      <c r="BT159" s="141">
        <v>17.5</v>
      </c>
      <c r="BU159" s="141">
        <v>18</v>
      </c>
      <c r="BV159" s="141">
        <v>18.5</v>
      </c>
      <c r="BW159" s="141">
        <v>19</v>
      </c>
      <c r="BX159" s="134">
        <f t="shared" si="66"/>
        <v>17.833333333333332</v>
      </c>
      <c r="BY159" s="141">
        <v>9.8000000000000007</v>
      </c>
      <c r="BZ159" s="141">
        <v>10.199999999999999</v>
      </c>
      <c r="CA159" s="141">
        <v>10.9</v>
      </c>
      <c r="CB159" s="141">
        <v>10.9</v>
      </c>
      <c r="CC159" s="141">
        <v>10.8</v>
      </c>
      <c r="CD159" s="141">
        <v>10.1</v>
      </c>
      <c r="CE159" s="74">
        <v>10.1</v>
      </c>
      <c r="CF159" s="74">
        <v>9.6999999999999993</v>
      </c>
      <c r="CG159" s="74">
        <v>9.9</v>
      </c>
      <c r="CH159" s="10">
        <v>9.6999999999999993</v>
      </c>
      <c r="CI159" s="10">
        <v>10.1</v>
      </c>
      <c r="CJ159" s="10">
        <v>10.6</v>
      </c>
      <c r="CK159" s="134">
        <f t="shared" si="63"/>
        <v>10.124999999999998</v>
      </c>
      <c r="CL159" s="141">
        <v>2.2000000000000002</v>
      </c>
      <c r="CM159" s="141">
        <v>2.25</v>
      </c>
      <c r="CN159" s="141">
        <v>2.2349999999999999</v>
      </c>
      <c r="CO159" s="141">
        <v>2.2549999999999999</v>
      </c>
      <c r="CP159" s="141">
        <v>2.2599999999999998</v>
      </c>
      <c r="CQ159" s="141">
        <v>2.27</v>
      </c>
      <c r="CR159" s="134">
        <f t="shared" si="67"/>
        <v>2.2450000000000001</v>
      </c>
      <c r="CS159" s="141">
        <v>1.27</v>
      </c>
      <c r="CT159" s="141">
        <v>1.31</v>
      </c>
      <c r="CU159" s="141">
        <v>1.39</v>
      </c>
      <c r="CV159" s="141">
        <v>1.4</v>
      </c>
      <c r="CW159" s="141">
        <v>1.38</v>
      </c>
      <c r="CX159" s="141">
        <v>1.3</v>
      </c>
      <c r="CY159" s="74">
        <v>1.33</v>
      </c>
      <c r="CZ159" s="74">
        <v>1.29</v>
      </c>
      <c r="DA159" s="74">
        <v>1.29</v>
      </c>
      <c r="DB159" s="10">
        <v>1.32</v>
      </c>
      <c r="DC159" s="10">
        <v>1.39</v>
      </c>
      <c r="DD159" s="10">
        <v>1.39</v>
      </c>
      <c r="DE159" s="134">
        <f t="shared" si="64"/>
        <v>1.3362500000000002</v>
      </c>
      <c r="DF159" s="140">
        <v>70.560975609756113</v>
      </c>
      <c r="DG159" s="143">
        <v>77.851219512195101</v>
      </c>
      <c r="DH159" s="140">
        <v>24.5</v>
      </c>
      <c r="DI159" s="144">
        <v>4</v>
      </c>
      <c r="DJ159" s="74">
        <v>8.3000000000000007</v>
      </c>
      <c r="DK159" s="74">
        <v>8.6999999999999993</v>
      </c>
      <c r="DL159" s="74">
        <v>8.1</v>
      </c>
      <c r="DM159" s="74">
        <v>8.4</v>
      </c>
      <c r="DN159" s="74">
        <v>8.3000000000000007</v>
      </c>
      <c r="DO159" s="74">
        <v>8.8000000000000007</v>
      </c>
      <c r="DP159" s="134">
        <f t="shared" si="68"/>
        <v>8.4333333333333318</v>
      </c>
      <c r="DQ159" s="141">
        <v>9.6999999999999993</v>
      </c>
      <c r="DR159" s="141">
        <v>9.9</v>
      </c>
      <c r="DS159" s="141">
        <v>10</v>
      </c>
      <c r="DT159" s="141">
        <v>10.1</v>
      </c>
      <c r="DU159" s="141">
        <v>9.9</v>
      </c>
      <c r="DV159" s="141">
        <v>9.6999999999999993</v>
      </c>
      <c r="DW159" s="74">
        <v>10.1</v>
      </c>
      <c r="DX159" s="74">
        <v>10.199999999999999</v>
      </c>
      <c r="DY159" s="74">
        <v>9.9</v>
      </c>
      <c r="DZ159" s="10">
        <v>10.4</v>
      </c>
      <c r="EA159" s="10">
        <v>10.199999999999999</v>
      </c>
      <c r="EB159" s="10">
        <v>10.6</v>
      </c>
      <c r="EC159" s="134">
        <f t="shared" si="65"/>
        <v>10.125</v>
      </c>
    </row>
    <row r="160" spans="1:133" x14ac:dyDescent="0.25">
      <c r="A160" s="74" t="s">
        <v>153</v>
      </c>
      <c r="B160" s="12">
        <v>91605</v>
      </c>
      <c r="C160" s="134">
        <v>10.68</v>
      </c>
      <c r="D160" s="135">
        <v>8.2899999999999991</v>
      </c>
      <c r="E160" s="136">
        <v>9.1</v>
      </c>
      <c r="F160" s="15">
        <v>10300300</v>
      </c>
      <c r="G160" s="22">
        <f t="shared" si="56"/>
        <v>10.3003</v>
      </c>
      <c r="H160" s="137">
        <v>10048</v>
      </c>
      <c r="I160" s="138">
        <f t="shared" si="48"/>
        <v>10.048</v>
      </c>
      <c r="J160" s="138">
        <v>9119</v>
      </c>
      <c r="K160" s="138">
        <f t="shared" si="49"/>
        <v>9.1189999999999998</v>
      </c>
      <c r="L160" s="74">
        <v>3.80041403952037</v>
      </c>
      <c r="M160" s="74">
        <v>2.8440967172143998</v>
      </c>
      <c r="N160" s="74">
        <v>1.06175496688687</v>
      </c>
      <c r="O160" s="74">
        <v>1.0789565552765801</v>
      </c>
      <c r="P160" s="74">
        <v>1.07199361183604</v>
      </c>
      <c r="Q160" s="74">
        <v>1.08143206705044</v>
      </c>
      <c r="R160" s="74">
        <v>0.86708070343198596</v>
      </c>
      <c r="S160" s="74">
        <v>0.61133210141469196</v>
      </c>
      <c r="T160" s="74">
        <v>0.46396504381148501</v>
      </c>
      <c r="U160" s="74">
        <v>0.38455307981377501</v>
      </c>
      <c r="V160" s="74">
        <v>0.273538751901793</v>
      </c>
      <c r="W160" s="74">
        <v>9.0953757718548203E-2</v>
      </c>
      <c r="X160" s="74">
        <v>-2.6945438640730499E-2</v>
      </c>
      <c r="Y160" s="74">
        <v>-0.10395199533411301</v>
      </c>
      <c r="Z160" s="74">
        <v>-0.14592047078467099</v>
      </c>
      <c r="AA160" s="74">
        <v>-0.217948479672573</v>
      </c>
      <c r="AB160" s="74">
        <v>-0.15377604341018999</v>
      </c>
      <c r="AC160" s="74">
        <v>2.0814701533888699E-2</v>
      </c>
      <c r="AD160" s="74">
        <v>0.12668060463988901</v>
      </c>
      <c r="AE160" s="74">
        <v>0.21504338772825099</v>
      </c>
      <c r="AF160" s="74">
        <v>0.26249790647023702</v>
      </c>
      <c r="AG160" s="74">
        <v>0.27364290007868203</v>
      </c>
      <c r="AH160" s="74">
        <v>0.33013113870652999</v>
      </c>
      <c r="AI160" s="74">
        <v>0.37753977627955998</v>
      </c>
      <c r="AJ160" s="74">
        <v>0.42026068247931803</v>
      </c>
      <c r="AK160" s="139">
        <f t="shared" si="50"/>
        <v>0.60032560263804235</v>
      </c>
      <c r="AL160" s="56" t="s">
        <v>153</v>
      </c>
      <c r="AM160" s="11">
        <v>0.52836251938323198</v>
      </c>
      <c r="AN160" s="74">
        <v>0.654649641314755</v>
      </c>
      <c r="AO160" s="74">
        <v>0.72990530622685801</v>
      </c>
      <c r="AP160" s="74">
        <v>0.698453804889129</v>
      </c>
      <c r="AQ160" s="74">
        <v>0.58153121106720496</v>
      </c>
      <c r="AR160" s="74">
        <v>0.45084026623541101</v>
      </c>
      <c r="AS160" s="74">
        <v>0.33046668989258399</v>
      </c>
      <c r="AT160" s="74">
        <v>0.22640847104147999</v>
      </c>
      <c r="AU160" s="74">
        <v>0.13261899263600299</v>
      </c>
      <c r="AV160" s="74">
        <v>9.4745241067679897E-2</v>
      </c>
      <c r="AW160" s="74">
        <v>4.57361487341209E-2</v>
      </c>
      <c r="AX160" s="74">
        <v>-0.75819644252436003</v>
      </c>
      <c r="AY160" s="74">
        <v>-0.40542178774756699</v>
      </c>
      <c r="AZ160" s="74">
        <v>-0.54881521095222796</v>
      </c>
      <c r="BA160" s="74">
        <v>-0.57447193397855401</v>
      </c>
      <c r="BB160" s="10">
        <v>-0.41414110199321302</v>
      </c>
      <c r="BC160" s="10">
        <v>-0.31545901699788298</v>
      </c>
      <c r="BD160" s="10">
        <v>-0.24388941035881201</v>
      </c>
      <c r="BE160" s="139">
        <f t="shared" si="51"/>
        <v>4.0291815797212228E-2</v>
      </c>
      <c r="BF160" s="140">
        <v>40.779000000000003</v>
      </c>
      <c r="BG160" s="141">
        <v>54.399000000000001</v>
      </c>
      <c r="BH160" s="142">
        <v>64.650000000000006</v>
      </c>
      <c r="BI160" s="140">
        <v>27.348213195800799</v>
      </c>
      <c r="BJ160" s="141">
        <v>16.173732757568398</v>
      </c>
      <c r="BK160" s="143">
        <v>13.63</v>
      </c>
      <c r="BL160" s="140">
        <v>62.097419738769503</v>
      </c>
      <c r="BM160" s="141">
        <v>67.604568481445298</v>
      </c>
      <c r="BN160" s="217">
        <v>64.222834505674896</v>
      </c>
      <c r="BO160" s="140">
        <v>10.5543661117554</v>
      </c>
      <c r="BP160" s="141">
        <v>16.221694946289102</v>
      </c>
      <c r="BQ160" s="143">
        <v>21.502151216137499</v>
      </c>
      <c r="BR160" s="141">
        <v>20</v>
      </c>
      <c r="BS160" s="141">
        <v>21</v>
      </c>
      <c r="BT160" s="141">
        <v>20.2</v>
      </c>
      <c r="BU160" s="141">
        <v>20</v>
      </c>
      <c r="BV160" s="141">
        <v>19.600000000000001</v>
      </c>
      <c r="BW160" s="141">
        <v>19.8</v>
      </c>
      <c r="BX160" s="134">
        <f t="shared" si="66"/>
        <v>20.100000000000001</v>
      </c>
      <c r="BY160" s="141">
        <v>10</v>
      </c>
      <c r="BZ160" s="141">
        <v>9.6999999999999993</v>
      </c>
      <c r="CA160" s="141">
        <v>9.8000000000000007</v>
      </c>
      <c r="CB160" s="141">
        <v>9.4</v>
      </c>
      <c r="CC160" s="141">
        <v>9.5</v>
      </c>
      <c r="CD160" s="141">
        <v>9.1999999999999993</v>
      </c>
      <c r="CE160" s="74">
        <v>8.5</v>
      </c>
      <c r="CF160" s="74">
        <v>7.9</v>
      </c>
      <c r="CG160" s="74">
        <v>7.9</v>
      </c>
      <c r="CH160" s="10">
        <v>8.3000000000000007</v>
      </c>
      <c r="CI160" s="10">
        <v>8.4</v>
      </c>
      <c r="CJ160" s="10">
        <v>8.4</v>
      </c>
      <c r="CK160" s="134">
        <f t="shared" si="63"/>
        <v>8.5124999999999993</v>
      </c>
      <c r="CL160" s="141">
        <v>2.7589999999999999</v>
      </c>
      <c r="CM160" s="141">
        <v>2.7989999999999999</v>
      </c>
      <c r="CN160" s="141">
        <v>2.6970000000000001</v>
      </c>
      <c r="CO160" s="141">
        <v>2.6549999999999998</v>
      </c>
      <c r="CP160" s="141">
        <v>2.5990000000000002</v>
      </c>
      <c r="CQ160" s="141">
        <v>2.5169999999999999</v>
      </c>
      <c r="CR160" s="134">
        <f t="shared" si="67"/>
        <v>2.6709999999999998</v>
      </c>
      <c r="CS160" s="141">
        <v>1.36</v>
      </c>
      <c r="CT160" s="141">
        <v>1.33</v>
      </c>
      <c r="CU160" s="141">
        <v>1.37</v>
      </c>
      <c r="CV160" s="141">
        <v>1.32</v>
      </c>
      <c r="CW160" s="141">
        <v>1.36</v>
      </c>
      <c r="CX160" s="141">
        <v>1.35</v>
      </c>
      <c r="CY160" s="74">
        <v>1.28</v>
      </c>
      <c r="CZ160" s="74">
        <v>1.21</v>
      </c>
      <c r="DA160" s="74">
        <v>1.21</v>
      </c>
      <c r="DB160" s="10">
        <v>1.31</v>
      </c>
      <c r="DC160" s="10">
        <v>1.36</v>
      </c>
      <c r="DD160" s="10">
        <v>1.36</v>
      </c>
      <c r="DE160" s="134">
        <f t="shared" si="64"/>
        <v>1.3049999999999999</v>
      </c>
      <c r="DF160" s="140">
        <v>68.309756097560978</v>
      </c>
      <c r="DG160" s="143">
        <v>81.124390243902496</v>
      </c>
      <c r="DH160" s="140">
        <v>36.1</v>
      </c>
      <c r="DI160" s="144">
        <v>3.1</v>
      </c>
      <c r="DJ160" s="74">
        <v>10.3</v>
      </c>
      <c r="DK160" s="74">
        <v>11.4</v>
      </c>
      <c r="DL160" s="74">
        <v>10.5</v>
      </c>
      <c r="DM160" s="74">
        <v>11.1</v>
      </c>
      <c r="DN160" s="74">
        <v>11.1</v>
      </c>
      <c r="DO160" s="74">
        <v>10.8</v>
      </c>
      <c r="DP160" s="134">
        <f t="shared" si="68"/>
        <v>10.866666666666667</v>
      </c>
      <c r="DQ160" s="141">
        <v>9.6</v>
      </c>
      <c r="DR160" s="141">
        <v>9.8000000000000007</v>
      </c>
      <c r="DS160" s="141">
        <v>9.8000000000000007</v>
      </c>
      <c r="DT160" s="141">
        <v>9.8000000000000007</v>
      </c>
      <c r="DU160" s="141">
        <v>10</v>
      </c>
      <c r="DV160" s="141">
        <v>9.6999999999999993</v>
      </c>
      <c r="DW160" s="74">
        <v>10.199999999999999</v>
      </c>
      <c r="DX160" s="74">
        <v>10.199999999999999</v>
      </c>
      <c r="DY160" s="74">
        <v>10.1</v>
      </c>
      <c r="DZ160" s="10">
        <v>10.5</v>
      </c>
      <c r="EA160" s="10">
        <v>10.7</v>
      </c>
      <c r="EB160" s="10">
        <v>10.6</v>
      </c>
      <c r="EC160" s="134">
        <f t="shared" si="65"/>
        <v>10.249999999999998</v>
      </c>
    </row>
    <row r="161" spans="1:133" x14ac:dyDescent="0.25">
      <c r="A161" s="74" t="s">
        <v>154</v>
      </c>
      <c r="B161" s="12">
        <v>8870</v>
      </c>
      <c r="C161" s="134">
        <v>6.88</v>
      </c>
      <c r="D161" s="135">
        <v>5.64</v>
      </c>
      <c r="E161" s="136"/>
      <c r="F161" s="15">
        <v>3325001</v>
      </c>
      <c r="G161" s="22">
        <f t="shared" si="56"/>
        <v>3.3250009999999999</v>
      </c>
      <c r="H161" s="137">
        <v>3623</v>
      </c>
      <c r="I161" s="138">
        <f t="shared" si="48"/>
        <v>3.6230000000000002</v>
      </c>
      <c r="J161" s="138">
        <v>2819</v>
      </c>
      <c r="K161" s="138">
        <f t="shared" si="49"/>
        <v>2.819</v>
      </c>
      <c r="L161" s="74">
        <v>1.84390992441716</v>
      </c>
      <c r="M161" s="74">
        <v>1.6514320015603801</v>
      </c>
      <c r="N161" s="74">
        <v>1.4622315315424701</v>
      </c>
      <c r="O161" s="74">
        <v>1.3101015385116399</v>
      </c>
      <c r="P161" s="74">
        <v>1.22803110639359</v>
      </c>
      <c r="Q161" s="74">
        <v>1.18958020924982</v>
      </c>
      <c r="R161" s="74">
        <v>1.1336619185577299</v>
      </c>
      <c r="S161" s="74">
        <v>1.07058605676172</v>
      </c>
      <c r="T161" s="74">
        <v>1.02252801662821</v>
      </c>
      <c r="U161" s="74">
        <v>0.99328146306393295</v>
      </c>
      <c r="V161" s="74">
        <v>0.97631093867129903</v>
      </c>
      <c r="W161" s="74">
        <v>0.95936316263233401</v>
      </c>
      <c r="X161" s="74">
        <v>0.94276270786965299</v>
      </c>
      <c r="Y161" s="74">
        <v>0.92681893825560202</v>
      </c>
      <c r="Z161" s="74">
        <v>0.90986466990441595</v>
      </c>
      <c r="AA161" s="74">
        <v>0.89030716738652904</v>
      </c>
      <c r="AB161" s="74">
        <v>0.70741556945337902</v>
      </c>
      <c r="AC161" s="74">
        <v>0.64545003735720397</v>
      </c>
      <c r="AD161" s="74">
        <v>0.84217625803236096</v>
      </c>
      <c r="AE161" s="74">
        <v>0.92887757746016697</v>
      </c>
      <c r="AF161" s="74">
        <v>0.92374987572980305</v>
      </c>
      <c r="AG161" s="74">
        <v>1.12186266889252</v>
      </c>
      <c r="AH161" s="74">
        <v>0.92931200727283303</v>
      </c>
      <c r="AI161" s="74">
        <v>0.57478868966152197</v>
      </c>
      <c r="AJ161" s="74">
        <v>0.50071452326944599</v>
      </c>
      <c r="AK161" s="139">
        <f t="shared" si="50"/>
        <v>1.0274047423414288</v>
      </c>
      <c r="AL161" s="56" t="s">
        <v>154</v>
      </c>
      <c r="AM161" s="11">
        <v>0.27655868886741403</v>
      </c>
      <c r="AN161" s="74">
        <v>0.214145951376015</v>
      </c>
      <c r="AO161" s="74">
        <v>0.12893730584889501</v>
      </c>
      <c r="AP161" s="74">
        <v>6.2589906401526299E-2</v>
      </c>
      <c r="AQ161" s="74">
        <v>2.0462635964687802E-2</v>
      </c>
      <c r="AR161" s="74">
        <v>-0.14424236050061301</v>
      </c>
      <c r="AS161" s="74">
        <v>-0.42346720549535399</v>
      </c>
      <c r="AT161" s="74">
        <v>-0.58562075715952799</v>
      </c>
      <c r="AU161" s="74">
        <v>-0.58667739163100996</v>
      </c>
      <c r="AV161" s="74">
        <v>-0.54540189449207999</v>
      </c>
      <c r="AW161" s="74">
        <v>-0.514688433234332</v>
      </c>
      <c r="AX161" s="74">
        <v>-0.73132893329350701</v>
      </c>
      <c r="AY161" s="74">
        <v>-1.2140873468261799</v>
      </c>
      <c r="AZ161" s="74">
        <v>-1.2832790099981599</v>
      </c>
      <c r="BA161" s="74">
        <v>-1.32813914257587</v>
      </c>
      <c r="BB161" s="10">
        <v>-1.76110852358436</v>
      </c>
      <c r="BC161" s="10">
        <v>-1.93826664647616</v>
      </c>
      <c r="BD161" s="10">
        <v>-2.4213928588675402</v>
      </c>
      <c r="BE161" s="139">
        <f t="shared" si="51"/>
        <v>-0.76773910026726877</v>
      </c>
      <c r="BF161" s="140">
        <v>62.768000000000001</v>
      </c>
      <c r="BG161" s="141">
        <v>94.647000000000006</v>
      </c>
      <c r="BH161" s="142">
        <v>93.59</v>
      </c>
      <c r="BI161" s="140">
        <v>33.596412658691399</v>
      </c>
      <c r="BJ161" s="141">
        <v>23.560955047607401</v>
      </c>
      <c r="BK161" s="143">
        <v>17.940000000000001</v>
      </c>
      <c r="BL161" s="140">
        <v>60.112922668457003</v>
      </c>
      <c r="BM161" s="141">
        <v>65.121055603027301</v>
      </c>
      <c r="BN161" s="217">
        <v>66.895096025776894</v>
      </c>
      <c r="BO161" s="140">
        <v>6.2906641960143999</v>
      </c>
      <c r="BP161" s="141">
        <v>11.3179922103882</v>
      </c>
      <c r="BQ161" s="143">
        <v>15.1683628022039</v>
      </c>
      <c r="BR161" s="141">
        <v>24.8</v>
      </c>
      <c r="BS161" s="141">
        <v>25.6</v>
      </c>
      <c r="BT161" s="141">
        <v>24</v>
      </c>
      <c r="BU161" s="141">
        <v>23.3</v>
      </c>
      <c r="BV161" s="141">
        <v>24.3</v>
      </c>
      <c r="BW161" s="141">
        <v>23.8</v>
      </c>
      <c r="BX161" s="134">
        <f t="shared" si="66"/>
        <v>24.3</v>
      </c>
      <c r="BY161" s="141">
        <v>12.41</v>
      </c>
      <c r="BZ161" s="141">
        <v>11.86</v>
      </c>
      <c r="CA161" s="141">
        <v>11.79</v>
      </c>
      <c r="CB161" s="141">
        <v>11.72</v>
      </c>
      <c r="CC161" s="141">
        <v>11.3</v>
      </c>
      <c r="CD161" s="141">
        <v>11.1</v>
      </c>
      <c r="CE161" s="74">
        <v>10.6</v>
      </c>
      <c r="CF161" s="74">
        <v>10.1</v>
      </c>
      <c r="CG161" s="74">
        <v>9.6999999999999993</v>
      </c>
      <c r="CH161" s="10">
        <v>9</v>
      </c>
      <c r="CI161" s="10">
        <v>8.3000000000000007</v>
      </c>
      <c r="CJ161" s="10">
        <v>7.3</v>
      </c>
      <c r="CK161" s="134">
        <f t="shared" si="63"/>
        <v>9.6749999999999989</v>
      </c>
      <c r="CL161" s="141">
        <v>3.1459999999999999</v>
      </c>
      <c r="CM161" s="141">
        <v>3.0680000000000001</v>
      </c>
      <c r="CN161" s="141">
        <v>3.0059999999999998</v>
      </c>
      <c r="CO161" s="141">
        <v>2.9550000000000001</v>
      </c>
      <c r="CP161" s="141">
        <v>2.9079999999999999</v>
      </c>
      <c r="CQ161" s="141">
        <v>2.8639999999999999</v>
      </c>
      <c r="CR161" s="134">
        <f t="shared" si="67"/>
        <v>2.9911666666666665</v>
      </c>
      <c r="CS161" s="141">
        <v>1.7122999999999999</v>
      </c>
      <c r="CT161" s="141">
        <v>1.6505000000000001</v>
      </c>
      <c r="CU161" s="141">
        <v>1.6516</v>
      </c>
      <c r="CV161" s="141">
        <v>1.6528</v>
      </c>
      <c r="CW161" s="141">
        <v>1.6639999999999999</v>
      </c>
      <c r="CX161" s="141">
        <v>1.653</v>
      </c>
      <c r="CY161" s="74">
        <v>1.5425</v>
      </c>
      <c r="CZ161" s="74">
        <v>1.47</v>
      </c>
      <c r="DA161" s="74">
        <v>1.47</v>
      </c>
      <c r="DB161" s="10">
        <v>1.3365</v>
      </c>
      <c r="DC161" s="10">
        <v>1.2424999999999999</v>
      </c>
      <c r="DD161" s="10">
        <v>1.101</v>
      </c>
      <c r="DE161" s="134">
        <f t="shared" si="64"/>
        <v>1.4349374999999998</v>
      </c>
      <c r="DF161" s="140">
        <v>72.994243902439024</v>
      </c>
      <c r="DG161" s="143">
        <v>79.973634146341496</v>
      </c>
      <c r="DH161" s="140"/>
      <c r="DI161" s="144"/>
      <c r="DJ161" s="74">
        <v>6.7</v>
      </c>
      <c r="DK161" s="74">
        <v>6.5</v>
      </c>
      <c r="DL161" s="74">
        <v>6.6</v>
      </c>
      <c r="DM161" s="74">
        <v>6.5</v>
      </c>
      <c r="DN161" s="74">
        <v>6.7</v>
      </c>
      <c r="DO161" s="74">
        <v>6.5</v>
      </c>
      <c r="DP161" s="134">
        <f t="shared" si="68"/>
        <v>6.583333333333333</v>
      </c>
      <c r="DQ161" s="141">
        <v>7.29</v>
      </c>
      <c r="DR161" s="141">
        <v>7.44</v>
      </c>
      <c r="DS161" s="141">
        <v>7.61</v>
      </c>
      <c r="DT161" s="141">
        <v>7.78</v>
      </c>
      <c r="DU161" s="141">
        <v>7.8330000000000002</v>
      </c>
      <c r="DV161" s="141">
        <v>7.9969999999999999</v>
      </c>
      <c r="DW161" s="74">
        <v>8.1</v>
      </c>
      <c r="DX161" s="74">
        <v>8.1999999999999993</v>
      </c>
      <c r="DY161" s="74">
        <v>8.3000000000000007</v>
      </c>
      <c r="DZ161" s="10">
        <v>8.0839999999999996</v>
      </c>
      <c r="EA161" s="10">
        <v>8.86</v>
      </c>
      <c r="EB161" s="10">
        <v>8.9</v>
      </c>
      <c r="EC161" s="134">
        <f t="shared" si="65"/>
        <v>8.2842500000000001</v>
      </c>
    </row>
    <row r="162" spans="1:133" x14ac:dyDescent="0.25">
      <c r="A162" s="74" t="s">
        <v>155</v>
      </c>
      <c r="B162" s="12">
        <v>11610</v>
      </c>
      <c r="C162" s="134">
        <v>1.23</v>
      </c>
      <c r="D162" s="135">
        <v>0.23</v>
      </c>
      <c r="E162" s="136">
        <v>0.2</v>
      </c>
      <c r="F162" s="15">
        <v>2639211</v>
      </c>
      <c r="G162" s="22">
        <f t="shared" si="56"/>
        <v>2.639211</v>
      </c>
      <c r="H162" s="137">
        <v>3029</v>
      </c>
      <c r="I162" s="138">
        <f t="shared" si="48"/>
        <v>3.0289999999999999</v>
      </c>
      <c r="J162" s="138">
        <v>3851</v>
      </c>
      <c r="K162" s="138">
        <f t="shared" si="49"/>
        <v>3.851</v>
      </c>
      <c r="L162" s="74">
        <v>6.7605715355405902</v>
      </c>
      <c r="M162" s="74">
        <v>5.5802019111282704</v>
      </c>
      <c r="N162" s="74">
        <v>4.8399349996594596</v>
      </c>
      <c r="O162" s="74">
        <v>5.1578609265696702</v>
      </c>
      <c r="P162" s="74">
        <v>6.6601512321157204</v>
      </c>
      <c r="Q162" s="74">
        <v>8.6134166851310994</v>
      </c>
      <c r="R162" s="74">
        <v>10.3200886183305</v>
      </c>
      <c r="S162" s="74">
        <v>11.1162409956946</v>
      </c>
      <c r="T162" s="74">
        <v>10.9267821060128</v>
      </c>
      <c r="U162" s="74">
        <v>9.8443003229063795</v>
      </c>
      <c r="V162" s="74">
        <v>8.3659724922474599</v>
      </c>
      <c r="W162" s="74">
        <v>7.0893177640729803</v>
      </c>
      <c r="X162" s="74">
        <v>6.0915828871728497</v>
      </c>
      <c r="Y162" s="74">
        <v>5.0435733307333201</v>
      </c>
      <c r="Z162" s="74">
        <v>3.9380785046894702</v>
      </c>
      <c r="AA162" s="74">
        <v>2.8605733386822001</v>
      </c>
      <c r="AB162" s="74">
        <v>1.79114356847538</v>
      </c>
      <c r="AC162" s="74">
        <v>0.91861510723046302</v>
      </c>
      <c r="AD162" s="74">
        <v>0.48696003529715298</v>
      </c>
      <c r="AE162" s="74">
        <v>0.63012946798737202</v>
      </c>
      <c r="AF162" s="74">
        <v>1.2141558023413099</v>
      </c>
      <c r="AG162" s="74">
        <v>2.2340441566501101</v>
      </c>
      <c r="AH162" s="74">
        <v>3.2662287082122701</v>
      </c>
      <c r="AI162" s="74">
        <v>3.8669160696459701</v>
      </c>
      <c r="AJ162" s="74">
        <v>3.88246052662647</v>
      </c>
      <c r="AK162" s="139">
        <f t="shared" si="50"/>
        <v>5.2599720437261555</v>
      </c>
      <c r="AL162" s="56" t="s">
        <v>155</v>
      </c>
      <c r="AM162" s="11">
        <v>3.6952417047962598</v>
      </c>
      <c r="AN162" s="74">
        <v>3.0056157059437201</v>
      </c>
      <c r="AO162" s="74">
        <v>2.88964677426122</v>
      </c>
      <c r="AP162" s="74">
        <v>4.7285400535732602</v>
      </c>
      <c r="AQ162" s="74">
        <v>8.7182638943915105</v>
      </c>
      <c r="AR162" s="74">
        <v>13.0933741939943</v>
      </c>
      <c r="AS162" s="74">
        <v>16.410408874136198</v>
      </c>
      <c r="AT162" s="74">
        <v>17.483235369713601</v>
      </c>
      <c r="AU162" s="74">
        <v>16.493509644199499</v>
      </c>
      <c r="AV162" s="74">
        <v>14.0466053555699</v>
      </c>
      <c r="AW162" s="74">
        <v>11.215270406970101</v>
      </c>
      <c r="AX162" s="74">
        <v>8.81236074059324</v>
      </c>
      <c r="AY162" s="74">
        <v>5.6217446281036496</v>
      </c>
      <c r="AZ162" s="74">
        <v>4.1621665172847697</v>
      </c>
      <c r="BA162" s="74">
        <v>3.3127837908386302</v>
      </c>
      <c r="BB162" s="10">
        <v>4.4126156242011803</v>
      </c>
      <c r="BC162" s="10">
        <v>3.4950699184913501</v>
      </c>
      <c r="BD162" s="10">
        <v>2.66503774458275</v>
      </c>
      <c r="BE162" s="139">
        <f t="shared" si="51"/>
        <v>8.2686028962852269</v>
      </c>
      <c r="BF162" s="140">
        <v>88.909000000000006</v>
      </c>
      <c r="BG162" s="141">
        <v>96.311000000000007</v>
      </c>
      <c r="BH162" s="142">
        <v>99.08</v>
      </c>
      <c r="BI162" s="140">
        <v>33.179599761962898</v>
      </c>
      <c r="BJ162" s="141">
        <v>25.889812469482401</v>
      </c>
      <c r="BK162" s="143">
        <v>13.88</v>
      </c>
      <c r="BL162" s="140">
        <v>64.704238891601605</v>
      </c>
      <c r="BM162" s="141">
        <v>72.398193359375</v>
      </c>
      <c r="BN162" s="217">
        <v>84.815802904731797</v>
      </c>
      <c r="BO162" s="140">
        <v>2.1161639690399201</v>
      </c>
      <c r="BP162" s="141">
        <v>1.7119959592819201</v>
      </c>
      <c r="BQ162" s="143">
        <v>1.30690573811643</v>
      </c>
      <c r="BR162" s="141">
        <v>36.249000000000002</v>
      </c>
      <c r="BS162" s="141">
        <v>35.631</v>
      </c>
      <c r="BT162" s="141">
        <v>35.19</v>
      </c>
      <c r="BU162" s="141">
        <v>34.953000000000003</v>
      </c>
      <c r="BV162" s="141">
        <v>34.908999999999999</v>
      </c>
      <c r="BW162" s="141">
        <v>35.021000000000001</v>
      </c>
      <c r="BX162" s="134">
        <f t="shared" si="66"/>
        <v>35.325499999999998</v>
      </c>
      <c r="BY162" s="141">
        <v>14.323</v>
      </c>
      <c r="BZ162" s="141">
        <v>13.425000000000001</v>
      </c>
      <c r="CA162" s="141">
        <v>12.675000000000001</v>
      </c>
      <c r="CB162" s="141">
        <v>12.093</v>
      </c>
      <c r="CC162" s="141">
        <v>11.676</v>
      </c>
      <c r="CD162" s="141">
        <v>11.393000000000001</v>
      </c>
      <c r="CE162" s="74">
        <v>11.989000000000001</v>
      </c>
      <c r="CF162" s="74">
        <v>11.94</v>
      </c>
      <c r="CG162" s="74">
        <v>11.885999999999999</v>
      </c>
      <c r="CH162" s="10">
        <v>10.313000000000001</v>
      </c>
      <c r="CI162" s="10">
        <v>10.146000000000001</v>
      </c>
      <c r="CJ162" s="10">
        <v>9.9879999999999995</v>
      </c>
      <c r="CK162" s="134">
        <f t="shared" si="63"/>
        <v>11.166375</v>
      </c>
      <c r="CL162" s="141">
        <v>6.9180000000000001</v>
      </c>
      <c r="CM162" s="141">
        <v>6.8659999999999997</v>
      </c>
      <c r="CN162" s="141">
        <v>6.7939999999999996</v>
      </c>
      <c r="CO162" s="141">
        <v>6.7030000000000003</v>
      </c>
      <c r="CP162" s="141">
        <v>6.5949999999999998</v>
      </c>
      <c r="CQ162" s="141">
        <v>6.4740000000000002</v>
      </c>
      <c r="CR162" s="134">
        <f t="shared" si="67"/>
        <v>6.7249999999999988</v>
      </c>
      <c r="CS162" s="141">
        <v>2.4180000000000001</v>
      </c>
      <c r="CT162" s="141">
        <v>2.2989999999999999</v>
      </c>
      <c r="CU162" s="141">
        <v>2.2029999999999998</v>
      </c>
      <c r="CV162" s="141">
        <v>2.133</v>
      </c>
      <c r="CW162" s="141">
        <v>2.085</v>
      </c>
      <c r="CX162" s="141">
        <v>2.0550000000000002</v>
      </c>
      <c r="CY162" s="74">
        <v>2.0590000000000002</v>
      </c>
      <c r="CZ162" s="74">
        <v>2.0430000000000001</v>
      </c>
      <c r="DA162" s="74">
        <v>2.0259999999999998</v>
      </c>
      <c r="DB162" s="10">
        <v>1.929</v>
      </c>
      <c r="DC162" s="10">
        <v>1.907</v>
      </c>
      <c r="DD162" s="10">
        <v>1.8859999999999999</v>
      </c>
      <c r="DE162" s="134">
        <f t="shared" si="64"/>
        <v>1.99875</v>
      </c>
      <c r="DF162" s="140">
        <v>71.080195121951235</v>
      </c>
      <c r="DG162" s="143">
        <v>78.331000000000003</v>
      </c>
      <c r="DH162" s="140">
        <v>36.9</v>
      </c>
      <c r="DI162" s="144">
        <v>6.5</v>
      </c>
      <c r="DJ162" s="74">
        <v>5.0469999999999997</v>
      </c>
      <c r="DK162" s="74">
        <v>4.7759999999999998</v>
      </c>
      <c r="DL162" s="74">
        <v>4.5350000000000001</v>
      </c>
      <c r="DM162" s="74">
        <v>4.32</v>
      </c>
      <c r="DN162" s="74">
        <v>4.1269999999999998</v>
      </c>
      <c r="DO162" s="74">
        <v>3.9510000000000001</v>
      </c>
      <c r="DP162" s="134">
        <f t="shared" si="68"/>
        <v>4.4593333333333334</v>
      </c>
      <c r="DQ162" s="141">
        <v>1.6819999999999999</v>
      </c>
      <c r="DR162" s="141">
        <v>1.619</v>
      </c>
      <c r="DS162" s="141">
        <v>1.56</v>
      </c>
      <c r="DT162" s="141">
        <v>1.5069999999999999</v>
      </c>
      <c r="DU162" s="141">
        <v>1.462</v>
      </c>
      <c r="DV162" s="141">
        <v>1.4259999999999999</v>
      </c>
      <c r="DW162" s="74">
        <v>1.4970000000000001</v>
      </c>
      <c r="DX162" s="74">
        <v>1.484</v>
      </c>
      <c r="DY162" s="74">
        <v>1.48</v>
      </c>
      <c r="DZ162" s="10">
        <v>1.5089999999999999</v>
      </c>
      <c r="EA162" s="10">
        <v>1.5309999999999999</v>
      </c>
      <c r="EB162" s="10">
        <v>1.56</v>
      </c>
      <c r="EC162" s="134">
        <f t="shared" si="65"/>
        <v>1.4936250000000002</v>
      </c>
    </row>
    <row r="163" spans="1:133" x14ac:dyDescent="0.25">
      <c r="A163" s="74" t="s">
        <v>156</v>
      </c>
      <c r="B163" s="12">
        <v>230080</v>
      </c>
      <c r="C163" s="134">
        <v>37.299999999999997</v>
      </c>
      <c r="D163" s="135">
        <v>1.82</v>
      </c>
      <c r="E163" s="136">
        <v>21.2</v>
      </c>
      <c r="F163" s="15">
        <v>19583986</v>
      </c>
      <c r="G163" s="22">
        <f t="shared" si="56"/>
        <v>19.583985999999999</v>
      </c>
      <c r="H163" s="137">
        <v>18927</v>
      </c>
      <c r="I163" s="138">
        <f t="shared" si="48"/>
        <v>18.927</v>
      </c>
      <c r="J163" s="138">
        <v>16011</v>
      </c>
      <c r="K163" s="138">
        <f t="shared" si="49"/>
        <v>16.010999999999999</v>
      </c>
      <c r="L163" s="74">
        <v>1.2482922061613699</v>
      </c>
      <c r="M163" s="74">
        <v>1.20458776216374</v>
      </c>
      <c r="N163" s="74">
        <v>0.944235678563911</v>
      </c>
      <c r="O163" s="74">
        <v>0.89398402089360196</v>
      </c>
      <c r="P163" s="74">
        <v>0.63132742963496602</v>
      </c>
      <c r="Q163" s="74">
        <v>0.68646432041862704</v>
      </c>
      <c r="R163" s="74">
        <v>0.77261653367100402</v>
      </c>
      <c r="S163" s="74">
        <v>0.446111380192247</v>
      </c>
      <c r="T163" s="74">
        <v>0.32547345467275102</v>
      </c>
      <c r="U163" s="74">
        <v>0.296830368106553</v>
      </c>
      <c r="V163" s="74">
        <v>0.43815971963952099</v>
      </c>
      <c r="W163" s="74">
        <v>0.45530142034252302</v>
      </c>
      <c r="X163" s="74">
        <v>0.39364189942756</v>
      </c>
      <c r="Y163" s="74">
        <v>0.47050224197190099</v>
      </c>
      <c r="Z163" s="74">
        <v>0.44914820746575801</v>
      </c>
      <c r="AA163" s="74">
        <v>0.17417662808295001</v>
      </c>
      <c r="AB163" s="74">
        <v>-0.86869383124164801</v>
      </c>
      <c r="AC163" s="74">
        <v>-0.90346292845319998</v>
      </c>
      <c r="AD163" s="74">
        <v>-0.13610914221148299</v>
      </c>
      <c r="AE163" s="74">
        <v>-0.14537906455364</v>
      </c>
      <c r="AF163" s="74">
        <v>-0.20231879638045999</v>
      </c>
      <c r="AG163" s="74">
        <v>-0.28812948553089901</v>
      </c>
      <c r="AH163" s="74">
        <v>-0.287897951541563</v>
      </c>
      <c r="AI163" s="74">
        <v>-0.206980241940766</v>
      </c>
      <c r="AJ163" s="74">
        <v>-0.15697861602444499</v>
      </c>
      <c r="AK163" s="139">
        <f t="shared" si="50"/>
        <v>0.26539612854123523</v>
      </c>
      <c r="AL163" s="56" t="s">
        <v>156</v>
      </c>
      <c r="AM163" s="11">
        <v>-0.12944003980625499</v>
      </c>
      <c r="AN163" s="74">
        <v>-1.3954299863574799</v>
      </c>
      <c r="AO163" s="74">
        <v>-1.49696779262137</v>
      </c>
      <c r="AP163" s="74">
        <v>-0.280701990268307</v>
      </c>
      <c r="AQ163" s="74">
        <v>-0.26307670590914001</v>
      </c>
      <c r="AR163" s="74">
        <v>-0.23324046503200299</v>
      </c>
      <c r="AS163" s="74">
        <v>-0.216116691485534</v>
      </c>
      <c r="AT163" s="74">
        <v>-0.189143146569654</v>
      </c>
      <c r="AU163" s="74">
        <v>-0.154438571172897</v>
      </c>
      <c r="AV163" s="74">
        <v>-0.15453779057387401</v>
      </c>
      <c r="AW163" s="74">
        <v>-0.19758430798041901</v>
      </c>
      <c r="AX163" s="74">
        <v>-0.248320924126888</v>
      </c>
      <c r="AY163" s="74">
        <v>-0.44517793619838297</v>
      </c>
      <c r="AZ163" s="74">
        <v>-0.37132306287803502</v>
      </c>
      <c r="BA163" s="74">
        <v>-0.36444992609955201</v>
      </c>
      <c r="BB163" s="10">
        <v>-0.47073351104993699</v>
      </c>
      <c r="BC163" s="10">
        <v>-0.57264965146487701</v>
      </c>
      <c r="BD163" s="10">
        <v>-0.60248129122389404</v>
      </c>
      <c r="BE163" s="139">
        <f t="shared" si="51"/>
        <v>-0.45037492653013206</v>
      </c>
      <c r="BF163" s="140">
        <v>42.831000000000003</v>
      </c>
      <c r="BG163" s="141">
        <v>53.003999999999998</v>
      </c>
      <c r="BH163" s="142">
        <v>53.94</v>
      </c>
      <c r="BI163" s="140">
        <v>24.805974960327099</v>
      </c>
      <c r="BJ163" s="141">
        <v>18.6443901062012</v>
      </c>
      <c r="BK163" s="143">
        <v>15.26</v>
      </c>
      <c r="BL163" s="140">
        <v>65.720573425292997</v>
      </c>
      <c r="BM163" s="141">
        <v>67.9949951171875</v>
      </c>
      <c r="BN163" s="217">
        <v>66.885859694442502</v>
      </c>
      <c r="BO163" s="140">
        <v>9.4734477996826207</v>
      </c>
      <c r="BP163" s="141">
        <v>13.3606157302856</v>
      </c>
      <c r="BQ163" s="143">
        <v>17.850324599861398</v>
      </c>
      <c r="BR163" s="141">
        <v>21.1</v>
      </c>
      <c r="BS163" s="141">
        <v>19.5</v>
      </c>
      <c r="BT163" s="141">
        <v>18.8</v>
      </c>
      <c r="BU163" s="141">
        <v>18.2</v>
      </c>
      <c r="BV163" s="141">
        <v>20.3</v>
      </c>
      <c r="BW163" s="141">
        <v>19.600000000000001</v>
      </c>
      <c r="BX163" s="134">
        <f t="shared" si="66"/>
        <v>19.583333333333332</v>
      </c>
      <c r="BY163" s="141">
        <v>10.199999999999999</v>
      </c>
      <c r="BZ163" s="141">
        <v>10</v>
      </c>
      <c r="CA163" s="141">
        <v>10.3</v>
      </c>
      <c r="CB163" s="141">
        <v>10.4</v>
      </c>
      <c r="CC163" s="141">
        <v>9.9</v>
      </c>
      <c r="CD163" s="141">
        <v>9.1999999999999993</v>
      </c>
      <c r="CE163" s="74">
        <v>10</v>
      </c>
      <c r="CF163" s="74">
        <v>9.1</v>
      </c>
      <c r="CG163" s="74">
        <v>9.1999999999999993</v>
      </c>
      <c r="CH163" s="10">
        <v>10.199999999999999</v>
      </c>
      <c r="CI163" s="10">
        <v>10.199999999999999</v>
      </c>
      <c r="CJ163" s="10">
        <v>9.6999999999999993</v>
      </c>
      <c r="CK163" s="134">
        <f t="shared" si="63"/>
        <v>9.6875000000000018</v>
      </c>
      <c r="CL163" s="141">
        <v>2.8860000000000001</v>
      </c>
      <c r="CM163" s="141">
        <v>2.67</v>
      </c>
      <c r="CN163" s="141">
        <v>2.548</v>
      </c>
      <c r="CO163" s="141">
        <v>2.4390000000000001</v>
      </c>
      <c r="CP163" s="141">
        <v>2.71</v>
      </c>
      <c r="CQ163" s="141">
        <v>2.6</v>
      </c>
      <c r="CR163" s="134">
        <f t="shared" si="67"/>
        <v>2.6421666666666668</v>
      </c>
      <c r="CS163" s="141">
        <v>1.32</v>
      </c>
      <c r="CT163" s="141">
        <v>1.3</v>
      </c>
      <c r="CU163" s="141">
        <v>1.35</v>
      </c>
      <c r="CV163" s="141">
        <v>1.38</v>
      </c>
      <c r="CW163" s="141">
        <v>1.33</v>
      </c>
      <c r="CX163" s="141">
        <v>1.25</v>
      </c>
      <c r="CY163" s="74">
        <v>1.52</v>
      </c>
      <c r="CZ163" s="74">
        <v>1.41</v>
      </c>
      <c r="DA163" s="74">
        <v>1.41</v>
      </c>
      <c r="DB163" s="10">
        <v>1.58</v>
      </c>
      <c r="DC163" s="10">
        <v>1.64</v>
      </c>
      <c r="DD163" s="10">
        <v>1.64</v>
      </c>
      <c r="DE163" s="134">
        <f t="shared" si="64"/>
        <v>1.4725000000000001</v>
      </c>
      <c r="DF163" s="140">
        <v>69.6139024390244</v>
      </c>
      <c r="DG163" s="143">
        <v>75.309756097561007</v>
      </c>
      <c r="DH163" s="140">
        <v>42.9</v>
      </c>
      <c r="DI163" s="144">
        <v>6.6</v>
      </c>
      <c r="DJ163" s="74">
        <v>9.5</v>
      </c>
      <c r="DK163" s="74">
        <v>9.5</v>
      </c>
      <c r="DL163" s="74">
        <v>9.1999999999999993</v>
      </c>
      <c r="DM163" s="74">
        <v>9.8000000000000007</v>
      </c>
      <c r="DN163" s="74">
        <v>9</v>
      </c>
      <c r="DO163" s="74">
        <v>9.1999999999999993</v>
      </c>
      <c r="DP163" s="134">
        <f t="shared" si="68"/>
        <v>9.3666666666666671</v>
      </c>
      <c r="DQ163" s="141">
        <v>12</v>
      </c>
      <c r="DR163" s="141">
        <v>11.7</v>
      </c>
      <c r="DS163" s="141">
        <v>11.8</v>
      </c>
      <c r="DT163" s="141">
        <v>12</v>
      </c>
      <c r="DU163" s="141">
        <v>12.1</v>
      </c>
      <c r="DV163" s="141">
        <v>11.8</v>
      </c>
      <c r="DW163" s="74">
        <v>12.7</v>
      </c>
      <c r="DX163" s="74">
        <v>12.4</v>
      </c>
      <c r="DY163" s="74">
        <v>12.7</v>
      </c>
      <c r="DZ163" s="10">
        <v>13.2</v>
      </c>
      <c r="EA163" s="10">
        <v>13.1</v>
      </c>
      <c r="EB163" s="10">
        <v>13.3</v>
      </c>
      <c r="EC163" s="134">
        <f t="shared" si="65"/>
        <v>12.662499999999998</v>
      </c>
    </row>
    <row r="164" spans="1:133" x14ac:dyDescent="0.25">
      <c r="A164" s="74" t="s">
        <v>157</v>
      </c>
      <c r="B164" s="12">
        <v>16376870</v>
      </c>
      <c r="C164" s="134">
        <v>7.52</v>
      </c>
      <c r="D164" s="135">
        <v>0.1</v>
      </c>
      <c r="E164" s="136">
        <v>134.19999999999999</v>
      </c>
      <c r="F164" s="15">
        <v>144496740</v>
      </c>
      <c r="G164" s="22">
        <f t="shared" si="56"/>
        <v>144.49673999999999</v>
      </c>
      <c r="H164" s="137">
        <v>142607</v>
      </c>
      <c r="I164" s="138">
        <f t="shared" si="48"/>
        <v>142.607</v>
      </c>
      <c r="J164" s="138">
        <v>132649</v>
      </c>
      <c r="K164" s="138">
        <f t="shared" si="49"/>
        <v>132.649</v>
      </c>
      <c r="L164" s="74">
        <v>0.57387801337732902</v>
      </c>
      <c r="M164" s="74">
        <v>0.70295234140364005</v>
      </c>
      <c r="N164" s="74">
        <v>0.70295234140364005</v>
      </c>
      <c r="O164" s="74">
        <v>0.70295234140364005</v>
      </c>
      <c r="P164" s="74">
        <v>0.70295234140368401</v>
      </c>
      <c r="Q164" s="74">
        <v>0.70965547952740404</v>
      </c>
      <c r="R164" s="74">
        <v>0.66750322228973502</v>
      </c>
      <c r="S164" s="74">
        <v>0.62828774442410695</v>
      </c>
      <c r="T164" s="74">
        <v>0.59825093205830704</v>
      </c>
      <c r="U164" s="74">
        <v>0.75735296762605098</v>
      </c>
      <c r="V164" s="74">
        <v>0.77668802844714802</v>
      </c>
      <c r="W164" s="74">
        <v>0.71757386643577403</v>
      </c>
      <c r="X164" s="74">
        <v>0.69738455004689603</v>
      </c>
      <c r="Y164" s="74">
        <v>0.64830380943966504</v>
      </c>
      <c r="Z164" s="74">
        <v>0.586603532881112</v>
      </c>
      <c r="AA164" s="74">
        <v>0.38579434566536802</v>
      </c>
      <c r="AB164" s="74">
        <v>0.22363236630223701</v>
      </c>
      <c r="AC164" s="74">
        <v>4.3724963950860403E-2</v>
      </c>
      <c r="AD164" s="74">
        <v>-0.113724697579415</v>
      </c>
      <c r="AE164" s="74">
        <v>-0.123965844425279</v>
      </c>
      <c r="AF164" s="74">
        <v>-0.13154479309967301</v>
      </c>
      <c r="AG164" s="74">
        <v>-0.27173195035698</v>
      </c>
      <c r="AH164" s="74">
        <v>-0.29487248651411202</v>
      </c>
      <c r="AI164" s="74">
        <v>-0.27532027601975601</v>
      </c>
      <c r="AJ164" s="74">
        <v>-0.40244522408237798</v>
      </c>
      <c r="AK164" s="139">
        <f t="shared" si="50"/>
        <v>0.36851351664036025</v>
      </c>
      <c r="AL164" s="56" t="s">
        <v>157</v>
      </c>
      <c r="AM164" s="11">
        <v>-4.10099380807566E-3</v>
      </c>
      <c r="AN164" s="74">
        <v>-0.24185917314849201</v>
      </c>
      <c r="AO164" s="74">
        <v>-0.446278280275204</v>
      </c>
      <c r="AP164" s="74">
        <v>-0.48309554558683498</v>
      </c>
      <c r="AQ164" s="74">
        <v>-0.51993536104495097</v>
      </c>
      <c r="AR164" s="74">
        <v>-0.48750984811379799</v>
      </c>
      <c r="AS164" s="74">
        <v>-0.45510318354188101</v>
      </c>
      <c r="AT164" s="74">
        <v>-0.28109646056503201</v>
      </c>
      <c r="AU164" s="74">
        <v>-0.105615218407472</v>
      </c>
      <c r="AV164" s="74">
        <v>-2.8182907253409099E-2</v>
      </c>
      <c r="AW164" s="74">
        <v>0.33696949567001999</v>
      </c>
      <c r="AX164" s="74">
        <v>0.40021220480263597</v>
      </c>
      <c r="AY164" s="74">
        <v>0.16830159075017301</v>
      </c>
      <c r="AZ164" s="74">
        <v>0.212923595008292</v>
      </c>
      <c r="BA164" s="74">
        <v>0.217632654954767</v>
      </c>
      <c r="BB164" s="10">
        <v>0.192558641823423</v>
      </c>
      <c r="BC164" s="10">
        <v>0.17024454590112001</v>
      </c>
      <c r="BD164" s="10">
        <v>0.106871954284237</v>
      </c>
      <c r="BE164" s="139">
        <f t="shared" si="51"/>
        <v>-7.31153702789651E-2</v>
      </c>
      <c r="BF164" s="140">
        <v>66.427000000000007</v>
      </c>
      <c r="BG164" s="141">
        <v>73.349999999999994</v>
      </c>
      <c r="BH164" s="142">
        <v>74.290000000000006</v>
      </c>
      <c r="BI164" s="140">
        <v>23.038093566894499</v>
      </c>
      <c r="BJ164" s="141">
        <v>18.200809478759801</v>
      </c>
      <c r="BK164" s="143">
        <v>17.61</v>
      </c>
      <c r="BL164" s="140">
        <v>67.967453002929702</v>
      </c>
      <c r="BM164" s="141">
        <v>69.381591796875</v>
      </c>
      <c r="BN164" s="217">
        <v>68.216121127618607</v>
      </c>
      <c r="BO164" s="140">
        <v>8.9944524765014595</v>
      </c>
      <c r="BP164" s="141">
        <v>12.417594909668001</v>
      </c>
      <c r="BQ164" s="143">
        <v>14.1784477248291</v>
      </c>
      <c r="BR164" s="141">
        <v>14.763</v>
      </c>
      <c r="BS164" s="141">
        <v>14.881</v>
      </c>
      <c r="BT164" s="141">
        <v>15.09</v>
      </c>
      <c r="BU164" s="141">
        <v>15.311</v>
      </c>
      <c r="BV164" s="141">
        <v>15.507</v>
      </c>
      <c r="BW164" s="141">
        <v>15.662000000000001</v>
      </c>
      <c r="BX164" s="134">
        <f t="shared" si="66"/>
        <v>15.202333333333334</v>
      </c>
      <c r="BY164" s="141">
        <v>10.4</v>
      </c>
      <c r="BZ164" s="141">
        <v>11.3</v>
      </c>
      <c r="CA164" s="141">
        <v>12.1</v>
      </c>
      <c r="CB164" s="141">
        <v>12.4</v>
      </c>
      <c r="CC164" s="141">
        <v>12.5</v>
      </c>
      <c r="CD164" s="141">
        <v>12.6</v>
      </c>
      <c r="CE164" s="74">
        <v>13.3</v>
      </c>
      <c r="CF164" s="74">
        <v>13.2</v>
      </c>
      <c r="CG164" s="74">
        <v>13.3</v>
      </c>
      <c r="CH164" s="10">
        <v>13.3</v>
      </c>
      <c r="CI164" s="10">
        <v>12.9</v>
      </c>
      <c r="CJ164" s="10">
        <v>12.9</v>
      </c>
      <c r="CK164" s="134">
        <f t="shared" si="63"/>
        <v>13.000000000000002</v>
      </c>
      <c r="CL164" s="141">
        <v>1.99</v>
      </c>
      <c r="CM164" s="141">
        <v>2.0299999999999998</v>
      </c>
      <c r="CN164" s="141">
        <v>2.04</v>
      </c>
      <c r="CO164" s="141">
        <v>2.0099999999999998</v>
      </c>
      <c r="CP164" s="141">
        <v>2</v>
      </c>
      <c r="CQ164" s="141">
        <v>1.98</v>
      </c>
      <c r="CR164" s="134">
        <f t="shared" si="67"/>
        <v>2.0083333333333333</v>
      </c>
      <c r="CS164" s="141">
        <v>1.3</v>
      </c>
      <c r="CT164" s="141">
        <v>1.41</v>
      </c>
      <c r="CU164" s="141">
        <v>1.49</v>
      </c>
      <c r="CV164" s="141">
        <v>1.54</v>
      </c>
      <c r="CW164" s="141">
        <v>1.54</v>
      </c>
      <c r="CX164" s="141">
        <v>1.54</v>
      </c>
      <c r="CY164" s="74">
        <v>1.7</v>
      </c>
      <c r="CZ164" s="74">
        <v>1.7</v>
      </c>
      <c r="DA164" s="74">
        <v>1.7</v>
      </c>
      <c r="DB164" s="10">
        <v>1.7769999999999999</v>
      </c>
      <c r="DC164" s="10">
        <v>1.762</v>
      </c>
      <c r="DD164" s="10">
        <v>1.762</v>
      </c>
      <c r="DE164" s="134">
        <f t="shared" si="64"/>
        <v>1.685125</v>
      </c>
      <c r="DF164" s="140">
        <v>67.7239024390244</v>
      </c>
      <c r="DG164" s="143">
        <v>72.119024390243894</v>
      </c>
      <c r="DH164" s="140">
        <v>30.2</v>
      </c>
      <c r="DI164" s="144">
        <v>6.5</v>
      </c>
      <c r="DJ164" s="74">
        <v>8.8339999999999996</v>
      </c>
      <c r="DK164" s="74">
        <v>9.0310000000000006</v>
      </c>
      <c r="DL164" s="74">
        <v>9.2370000000000001</v>
      </c>
      <c r="DM164" s="74">
        <v>9.4489999999999998</v>
      </c>
      <c r="DN164" s="74">
        <v>9.6630000000000003</v>
      </c>
      <c r="DO164" s="74">
        <v>9.8780000000000001</v>
      </c>
      <c r="DP164" s="134">
        <f t="shared" si="68"/>
        <v>9.3486666666666665</v>
      </c>
      <c r="DQ164" s="141">
        <v>15.2</v>
      </c>
      <c r="DR164" s="141">
        <v>14.6</v>
      </c>
      <c r="DS164" s="141">
        <v>14.6</v>
      </c>
      <c r="DT164" s="141">
        <v>14.2</v>
      </c>
      <c r="DU164" s="141">
        <v>14.2</v>
      </c>
      <c r="DV164" s="141">
        <v>13.5</v>
      </c>
      <c r="DW164" s="74">
        <v>13.3</v>
      </c>
      <c r="DX164" s="74">
        <v>13</v>
      </c>
      <c r="DY164" s="74">
        <v>13.1</v>
      </c>
      <c r="DZ164" s="10">
        <v>13</v>
      </c>
      <c r="EA164" s="10">
        <v>12.9</v>
      </c>
      <c r="EB164" s="10">
        <v>12.9</v>
      </c>
      <c r="EC164" s="134">
        <f t="shared" si="65"/>
        <v>13.237500000000001</v>
      </c>
    </row>
    <row r="165" spans="1:133" x14ac:dyDescent="0.25">
      <c r="A165" s="74" t="s">
        <v>158</v>
      </c>
      <c r="B165" s="12">
        <v>24670</v>
      </c>
      <c r="C165" s="134">
        <v>46.68</v>
      </c>
      <c r="D165" s="135">
        <v>10.130000000000001</v>
      </c>
      <c r="E165" s="136">
        <v>4.4000000000000004</v>
      </c>
      <c r="F165" s="15">
        <v>12208407</v>
      </c>
      <c r="G165" s="22">
        <f t="shared" si="56"/>
        <v>12.208406999999999</v>
      </c>
      <c r="H165" s="137">
        <v>14544</v>
      </c>
      <c r="I165" s="138">
        <f t="shared" si="48"/>
        <v>14.544</v>
      </c>
      <c r="J165" s="138">
        <v>23048</v>
      </c>
      <c r="K165" s="138">
        <f t="shared" si="49"/>
        <v>23.047999999999998</v>
      </c>
      <c r="L165" s="74">
        <v>3.0841936906851801</v>
      </c>
      <c r="M165" s="74">
        <v>3.1744862997902601</v>
      </c>
      <c r="N165" s="74">
        <v>3.2432055723087898</v>
      </c>
      <c r="O165" s="74">
        <v>3.3064916714636698</v>
      </c>
      <c r="P165" s="74">
        <v>3.3615520189866999</v>
      </c>
      <c r="Q165" s="74">
        <v>3.4067875778629602</v>
      </c>
      <c r="R165" s="74">
        <v>3.3069796035629602</v>
      </c>
      <c r="S165" s="74">
        <v>3.1801109292499801</v>
      </c>
      <c r="T165" s="74">
        <v>3.2566574861127502</v>
      </c>
      <c r="U165" s="74">
        <v>3.5857296108895098</v>
      </c>
      <c r="V165" s="74">
        <v>3.9843926755441998</v>
      </c>
      <c r="W165" s="74">
        <v>4.6889581550601598</v>
      </c>
      <c r="X165" s="74">
        <v>5.09556161368163</v>
      </c>
      <c r="Y165" s="74">
        <v>4.4239678881601199</v>
      </c>
      <c r="Z165" s="74">
        <v>2.4951287689185402</v>
      </c>
      <c r="AA165" s="74">
        <v>-0.12607964799815499</v>
      </c>
      <c r="AB165" s="74">
        <v>-3.3979288753589798</v>
      </c>
      <c r="AC165" s="74">
        <v>-6.3424090058478102</v>
      </c>
      <c r="AD165" s="74">
        <v>-7.59730891143038</v>
      </c>
      <c r="AE165" s="74">
        <v>-5.7296157005486101</v>
      </c>
      <c r="AF165" s="74">
        <v>-1.1345677676694199</v>
      </c>
      <c r="AG165" s="74">
        <v>4.5850786676552904</v>
      </c>
      <c r="AH165" s="74">
        <v>8.7320626207842391</v>
      </c>
      <c r="AI165" s="74">
        <v>10.2584787557275</v>
      </c>
      <c r="AJ165" s="74">
        <v>9.1039579759827305</v>
      </c>
      <c r="AK165" s="139">
        <f t="shared" si="50"/>
        <v>2.4778348669429526</v>
      </c>
      <c r="AL165" s="56" t="s">
        <v>158</v>
      </c>
      <c r="AM165" s="11">
        <v>6.68074850663763</v>
      </c>
      <c r="AN165" s="74">
        <v>4.2491227858653602</v>
      </c>
      <c r="AO165" s="74">
        <v>2.5641034739770601</v>
      </c>
      <c r="AP165" s="74">
        <v>1.53084995484673</v>
      </c>
      <c r="AQ165" s="74">
        <v>1.39510632065204</v>
      </c>
      <c r="AR165" s="74">
        <v>1.87416678941779</v>
      </c>
      <c r="AS165" s="74">
        <v>2.4253060233329999</v>
      </c>
      <c r="AT165" s="74">
        <v>2.72818784690008</v>
      </c>
      <c r="AU165" s="74">
        <v>2.92628173352132</v>
      </c>
      <c r="AV165" s="74">
        <v>2.9560527843498501</v>
      </c>
      <c r="AW165" s="74">
        <v>2.8744677859737102</v>
      </c>
      <c r="AX165" s="74">
        <v>2.7988027865967</v>
      </c>
      <c r="AY165" s="74">
        <v>2.4416268391242699</v>
      </c>
      <c r="AZ165" s="74">
        <v>2.3818408528686001</v>
      </c>
      <c r="BA165" s="74">
        <v>2.3502709104852899</v>
      </c>
      <c r="BB165" s="10">
        <v>2.4740945366655498</v>
      </c>
      <c r="BC165" s="10">
        <v>2.4459048668105701</v>
      </c>
      <c r="BD165" s="10">
        <v>2.4116233402262202</v>
      </c>
      <c r="BE165" s="139">
        <f t="shared" si="51"/>
        <v>2.5192829195067143</v>
      </c>
      <c r="BF165" s="140">
        <v>3.9980000000000002</v>
      </c>
      <c r="BG165" s="141">
        <v>13.772</v>
      </c>
      <c r="BH165" s="142">
        <v>17.13</v>
      </c>
      <c r="BI165" s="140">
        <v>47.175697326660199</v>
      </c>
      <c r="BJ165" s="141">
        <v>46.557754516601598</v>
      </c>
      <c r="BK165" s="143">
        <v>40.14</v>
      </c>
      <c r="BL165" s="140">
        <v>50.241928100585902</v>
      </c>
      <c r="BM165" s="141">
        <v>50.480007171630902</v>
      </c>
      <c r="BN165" s="217">
        <v>56.888388468700299</v>
      </c>
      <c r="BO165" s="140">
        <v>2.5823748111724898</v>
      </c>
      <c r="BP165" s="141">
        <v>2.9622383117675799</v>
      </c>
      <c r="BQ165" s="143">
        <v>2.9744748843972801</v>
      </c>
      <c r="BR165" s="141">
        <v>49.911000000000001</v>
      </c>
      <c r="BS165" s="141">
        <v>50.341000000000001</v>
      </c>
      <c r="BT165" s="141">
        <v>50.845999999999997</v>
      </c>
      <c r="BU165" s="141">
        <v>51.384999999999998</v>
      </c>
      <c r="BV165" s="141">
        <v>51.92</v>
      </c>
      <c r="BW165" s="141">
        <v>52.417000000000002</v>
      </c>
      <c r="BX165" s="134">
        <f t="shared" si="66"/>
        <v>51.136666666666677</v>
      </c>
      <c r="BY165" s="141">
        <v>38.203000000000003</v>
      </c>
      <c r="BZ165" s="141">
        <v>37.997999999999998</v>
      </c>
      <c r="CA165" s="141">
        <v>37.728000000000002</v>
      </c>
      <c r="CB165" s="141">
        <v>37.369999999999997</v>
      </c>
      <c r="CC165" s="141">
        <v>36.914000000000001</v>
      </c>
      <c r="CD165" s="141">
        <v>36.369999999999997</v>
      </c>
      <c r="CE165" s="74">
        <v>33.554000000000002</v>
      </c>
      <c r="CF165" s="74">
        <v>32.689</v>
      </c>
      <c r="CG165" s="74">
        <v>31.89</v>
      </c>
      <c r="CH165" s="10">
        <v>31.786000000000001</v>
      </c>
      <c r="CI165" s="10">
        <v>31.105</v>
      </c>
      <c r="CJ165" s="10">
        <v>30.440999999999999</v>
      </c>
      <c r="CK165" s="134">
        <f t="shared" si="63"/>
        <v>33.093624999999996</v>
      </c>
      <c r="CL165" s="141">
        <v>8.2309999999999999</v>
      </c>
      <c r="CM165" s="141">
        <v>8.2520000000000007</v>
      </c>
      <c r="CN165" s="141">
        <v>8.2780000000000005</v>
      </c>
      <c r="CO165" s="141">
        <v>8.3070000000000004</v>
      </c>
      <c r="CP165" s="141">
        <v>8.3390000000000004</v>
      </c>
      <c r="CQ165" s="141">
        <v>8.3699999999999992</v>
      </c>
      <c r="CR165" s="134">
        <f t="shared" si="67"/>
        <v>8.2961666666666662</v>
      </c>
      <c r="CS165" s="141">
        <v>5.2670000000000003</v>
      </c>
      <c r="CT165" s="141">
        <v>5.1669999999999998</v>
      </c>
      <c r="CU165" s="141">
        <v>5.0620000000000003</v>
      </c>
      <c r="CV165" s="141">
        <v>4.9539999999999997</v>
      </c>
      <c r="CW165" s="141">
        <v>4.8410000000000002</v>
      </c>
      <c r="CX165" s="141">
        <v>4.7279999999999998</v>
      </c>
      <c r="CY165" s="74">
        <v>4.1429999999999998</v>
      </c>
      <c r="CZ165" s="74">
        <v>4.0119999999999996</v>
      </c>
      <c r="DA165" s="74">
        <v>3.8980000000000001</v>
      </c>
      <c r="DB165" s="10">
        <v>3.9670000000000001</v>
      </c>
      <c r="DC165" s="10">
        <v>3.8849999999999998</v>
      </c>
      <c r="DD165" s="10">
        <v>3.8090000000000002</v>
      </c>
      <c r="DE165" s="134">
        <f t="shared" si="64"/>
        <v>4.1603749999999993</v>
      </c>
      <c r="DF165" s="140">
        <v>44.927780487804881</v>
      </c>
      <c r="DG165" s="143">
        <v>67.495999999999995</v>
      </c>
      <c r="DH165" s="140">
        <v>141.19999999999999</v>
      </c>
      <c r="DI165" s="144">
        <v>28.9</v>
      </c>
      <c r="DJ165" s="74">
        <v>20.372</v>
      </c>
      <c r="DK165" s="74">
        <v>20.347999999999999</v>
      </c>
      <c r="DL165" s="74">
        <v>20.343</v>
      </c>
      <c r="DM165" s="74">
        <v>20.329000000000001</v>
      </c>
      <c r="DN165" s="74">
        <v>20.283999999999999</v>
      </c>
      <c r="DO165" s="74">
        <v>20.166</v>
      </c>
      <c r="DP165" s="134">
        <f t="shared" si="68"/>
        <v>20.306999999999999</v>
      </c>
      <c r="DQ165" s="141">
        <v>10.667</v>
      </c>
      <c r="DR165" s="141">
        <v>9.7539999999999996</v>
      </c>
      <c r="DS165" s="141">
        <v>8.9710000000000001</v>
      </c>
      <c r="DT165" s="141">
        <v>8.3409999999999993</v>
      </c>
      <c r="DU165" s="141">
        <v>7.8689999999999998</v>
      </c>
      <c r="DV165" s="141">
        <v>7.532</v>
      </c>
      <c r="DW165" s="74">
        <v>7.532</v>
      </c>
      <c r="DX165" s="74">
        <v>7.2830000000000004</v>
      </c>
      <c r="DY165" s="74">
        <v>7.0529999999999999</v>
      </c>
      <c r="DZ165" s="10">
        <v>6.1319999999999997</v>
      </c>
      <c r="EA165" s="10">
        <v>5.9660000000000002</v>
      </c>
      <c r="EB165" s="10">
        <v>5.835</v>
      </c>
      <c r="EC165" s="134">
        <f t="shared" si="65"/>
        <v>6.9002499999999998</v>
      </c>
    </row>
    <row r="166" spans="1:133" x14ac:dyDescent="0.25">
      <c r="A166" s="74" t="s">
        <v>159</v>
      </c>
      <c r="B166" s="12">
        <v>2830</v>
      </c>
      <c r="C166" s="134">
        <v>2.83</v>
      </c>
      <c r="D166" s="135">
        <v>7.77</v>
      </c>
      <c r="E166" s="136">
        <v>0.2</v>
      </c>
      <c r="F166" s="15">
        <v>196440</v>
      </c>
      <c r="G166" s="22">
        <f t="shared" si="56"/>
        <v>0.19644</v>
      </c>
      <c r="H166" s="137">
        <v>206</v>
      </c>
      <c r="I166" s="138">
        <f t="shared" si="48"/>
        <v>0.20599999999999999</v>
      </c>
      <c r="J166" s="138">
        <v>267</v>
      </c>
      <c r="K166" s="138">
        <f t="shared" si="49"/>
        <v>0.26700000000000002</v>
      </c>
      <c r="L166" s="74">
        <v>0.77188200295222398</v>
      </c>
      <c r="M166" s="74">
        <v>0.66299749397473995</v>
      </c>
      <c r="N166" s="74">
        <v>0.55883980352156204</v>
      </c>
      <c r="O166" s="74">
        <v>0.49861130333890602</v>
      </c>
      <c r="P166" s="74">
        <v>0.487737912802157</v>
      </c>
      <c r="Q166" s="74">
        <v>0.50980237187344901</v>
      </c>
      <c r="R166" s="74">
        <v>0.56476500241556404</v>
      </c>
      <c r="S166" s="74">
        <v>0.61561009619877405</v>
      </c>
      <c r="T166" s="74">
        <v>0.62194611851785497</v>
      </c>
      <c r="U166" s="74">
        <v>0.56537875999151599</v>
      </c>
      <c r="V166" s="74">
        <v>0.46913596695315002</v>
      </c>
      <c r="W166" s="74">
        <v>0.34994624339109598</v>
      </c>
      <c r="X166" s="74">
        <v>0.26305576338931602</v>
      </c>
      <c r="Y166" s="74">
        <v>0.25431259403205903</v>
      </c>
      <c r="Z166" s="74">
        <v>0.35680643868147999</v>
      </c>
      <c r="AA166" s="74">
        <v>0.53191287306422697</v>
      </c>
      <c r="AB166" s="74">
        <v>0.73898139545495101</v>
      </c>
      <c r="AC166" s="74">
        <v>0.90705358255336099</v>
      </c>
      <c r="AD166" s="74">
        <v>0.98445986106441397</v>
      </c>
      <c r="AE166" s="74">
        <v>0.94050551594446596</v>
      </c>
      <c r="AF166" s="74">
        <v>0.80957768456248502</v>
      </c>
      <c r="AG166" s="74">
        <v>0.65488732563541596</v>
      </c>
      <c r="AH166" s="74">
        <v>0.53280353837837402</v>
      </c>
      <c r="AI166" s="74">
        <v>0.456587402709412</v>
      </c>
      <c r="AJ166" s="74">
        <v>0.44933267039056002</v>
      </c>
      <c r="AK166" s="139">
        <f t="shared" si="50"/>
        <v>0.58227718887166047</v>
      </c>
      <c r="AL166" s="56" t="s">
        <v>159</v>
      </c>
      <c r="AM166" s="11">
        <v>0.49142969166391798</v>
      </c>
      <c r="AN166" s="74">
        <v>0.54429129663889297</v>
      </c>
      <c r="AO166" s="74">
        <v>0.58212505970848605</v>
      </c>
      <c r="AP166" s="74">
        <v>0.61253081267451803</v>
      </c>
      <c r="AQ166" s="74">
        <v>0.62670099721102301</v>
      </c>
      <c r="AR166" s="74">
        <v>0.63224657394871098</v>
      </c>
      <c r="AS166" s="74">
        <v>0.63434940044824994</v>
      </c>
      <c r="AT166" s="74">
        <v>0.64242348255188297</v>
      </c>
      <c r="AU166" s="74">
        <v>0.65849441080254301</v>
      </c>
      <c r="AV166" s="74">
        <v>0.68450999044535599</v>
      </c>
      <c r="AW166" s="74">
        <v>0.71480318270237397</v>
      </c>
      <c r="AX166" s="74">
        <v>0.74975314930978199</v>
      </c>
      <c r="AY166" s="74">
        <v>0.77962848557747599</v>
      </c>
      <c r="AZ166" s="74">
        <v>0.785153166988665</v>
      </c>
      <c r="BA166" s="74">
        <v>0.76131543561300397</v>
      </c>
      <c r="BB166" s="10">
        <v>0.76104696050211396</v>
      </c>
      <c r="BC166" s="10">
        <v>0.70252600680793398</v>
      </c>
      <c r="BD166" s="10">
        <v>0.67166623354477895</v>
      </c>
      <c r="BE166" s="139">
        <f t="shared" si="51"/>
        <v>0.6790332144397524</v>
      </c>
      <c r="BF166" s="140">
        <v>20.992000000000001</v>
      </c>
      <c r="BG166" s="141">
        <v>21.977</v>
      </c>
      <c r="BH166" s="142">
        <v>18.45</v>
      </c>
      <c r="BI166" s="140">
        <v>49.935592651367202</v>
      </c>
      <c r="BJ166" s="141">
        <v>40.721248626708999</v>
      </c>
      <c r="BK166" s="143">
        <v>36.590000000000003</v>
      </c>
      <c r="BL166" s="140">
        <v>47.587905883789098</v>
      </c>
      <c r="BM166" s="141">
        <v>54.804882049560497</v>
      </c>
      <c r="BN166" s="342">
        <v>57.808491142333502</v>
      </c>
      <c r="BO166" s="140">
        <v>2.4765000343322798</v>
      </c>
      <c r="BP166" s="141">
        <v>4.4738678932189897</v>
      </c>
      <c r="BQ166" s="143">
        <v>5.6057829362655296</v>
      </c>
      <c r="BR166" s="141">
        <v>41.228999999999999</v>
      </c>
      <c r="BS166" s="141">
        <v>40.582999999999998</v>
      </c>
      <c r="BT166" s="141">
        <v>40.003999999999998</v>
      </c>
      <c r="BU166" s="141">
        <v>39.479999999999997</v>
      </c>
      <c r="BV166" s="141">
        <v>39.01</v>
      </c>
      <c r="BW166" s="141">
        <v>38.590000000000003</v>
      </c>
      <c r="BX166" s="134">
        <f t="shared" si="66"/>
        <v>39.815999999999995</v>
      </c>
      <c r="BY166" s="141">
        <v>29.353000000000002</v>
      </c>
      <c r="BZ166" s="141">
        <v>29.141999999999999</v>
      </c>
      <c r="CA166" s="141">
        <v>28.835999999999999</v>
      </c>
      <c r="CB166" s="141">
        <v>28.43</v>
      </c>
      <c r="CC166" s="141">
        <v>27.931000000000001</v>
      </c>
      <c r="CD166" s="141">
        <v>27.366</v>
      </c>
      <c r="CE166" s="74">
        <v>26.768000000000001</v>
      </c>
      <c r="CF166" s="74">
        <v>26.172000000000001</v>
      </c>
      <c r="CG166" s="74">
        <v>25.608000000000001</v>
      </c>
      <c r="CH166" s="10">
        <v>25.117999999999999</v>
      </c>
      <c r="CI166" s="10">
        <v>24.689</v>
      </c>
      <c r="CJ166" s="10">
        <v>24.315999999999999</v>
      </c>
      <c r="CK166" s="134">
        <f t="shared" si="63"/>
        <v>25.995999999999999</v>
      </c>
      <c r="CL166" s="141">
        <v>7.194</v>
      </c>
      <c r="CM166" s="141">
        <v>7.1189999999999998</v>
      </c>
      <c r="CN166" s="141">
        <v>7.0389999999999997</v>
      </c>
      <c r="CO166" s="141">
        <v>6.952</v>
      </c>
      <c r="CP166" s="141">
        <v>6.859</v>
      </c>
      <c r="CQ166" s="141">
        <v>6.7610000000000001</v>
      </c>
      <c r="CR166" s="134">
        <f t="shared" si="67"/>
        <v>6.987333333333333</v>
      </c>
      <c r="CS166" s="141">
        <v>4.46</v>
      </c>
      <c r="CT166" s="141">
        <v>4.45</v>
      </c>
      <c r="CU166" s="141">
        <v>4.4260000000000002</v>
      </c>
      <c r="CV166" s="141">
        <v>4.3890000000000002</v>
      </c>
      <c r="CW166" s="141">
        <v>4.3380000000000001</v>
      </c>
      <c r="CX166" s="141">
        <v>4.2770000000000001</v>
      </c>
      <c r="CY166" s="74">
        <v>4.2119999999999997</v>
      </c>
      <c r="CZ166" s="74">
        <v>4.1470000000000002</v>
      </c>
      <c r="DA166" s="74">
        <v>4.0860000000000003</v>
      </c>
      <c r="DB166" s="10">
        <v>4.0289999999999999</v>
      </c>
      <c r="DC166" s="10">
        <v>3.976</v>
      </c>
      <c r="DD166" s="10">
        <v>3.9260000000000002</v>
      </c>
      <c r="DE166" s="134">
        <f t="shared" si="64"/>
        <v>4.123875</v>
      </c>
      <c r="DF166" s="140">
        <v>57.469512195121958</v>
      </c>
      <c r="DG166" s="143">
        <v>75.239999999999995</v>
      </c>
      <c r="DH166" s="140"/>
      <c r="DI166" s="144">
        <v>14.2</v>
      </c>
      <c r="DJ166" s="74">
        <v>11.071999999999999</v>
      </c>
      <c r="DK166" s="74">
        <v>10.827999999999999</v>
      </c>
      <c r="DL166" s="74">
        <v>10.595000000000001</v>
      </c>
      <c r="DM166" s="74">
        <v>10.37</v>
      </c>
      <c r="DN166" s="74">
        <v>10.15</v>
      </c>
      <c r="DO166" s="74">
        <v>9.9339999999999993</v>
      </c>
      <c r="DP166" s="134">
        <f t="shared" si="68"/>
        <v>10.491499999999998</v>
      </c>
      <c r="DQ166" s="141">
        <v>5.78</v>
      </c>
      <c r="DR166" s="141">
        <v>5.7409999999999997</v>
      </c>
      <c r="DS166" s="141">
        <v>5.6950000000000003</v>
      </c>
      <c r="DT166" s="141">
        <v>5.6429999999999998</v>
      </c>
      <c r="DU166" s="141">
        <v>5.5839999999999996</v>
      </c>
      <c r="DV166" s="141">
        <v>5.5229999999999997</v>
      </c>
      <c r="DW166" s="74">
        <v>5.4630000000000001</v>
      </c>
      <c r="DX166" s="74">
        <v>5.4109999999999996</v>
      </c>
      <c r="DY166" s="74">
        <v>5.3680000000000003</v>
      </c>
      <c r="DZ166" s="10">
        <v>4.9829999999999997</v>
      </c>
      <c r="EA166" s="10">
        <v>4.9729999999999999</v>
      </c>
      <c r="EB166" s="10">
        <v>4.9720000000000004</v>
      </c>
      <c r="EC166" s="134">
        <f t="shared" si="65"/>
        <v>5.2846250000000001</v>
      </c>
    </row>
    <row r="167" spans="1:133" x14ac:dyDescent="0.25">
      <c r="A167" s="74" t="s">
        <v>160</v>
      </c>
      <c r="B167" s="12">
        <v>60</v>
      </c>
      <c r="C167" s="134">
        <v>16.670000000000002</v>
      </c>
      <c r="D167" s="135"/>
      <c r="E167" s="136"/>
      <c r="F167" s="15">
        <v>33400</v>
      </c>
      <c r="G167" s="22">
        <f t="shared" si="56"/>
        <v>3.3399999999999999E-2</v>
      </c>
      <c r="H167" s="137">
        <v>34</v>
      </c>
      <c r="I167" s="138">
        <f t="shared" si="48"/>
        <v>3.4000000000000002E-2</v>
      </c>
      <c r="J167" s="138">
        <v>34</v>
      </c>
      <c r="K167" s="138">
        <f t="shared" si="49"/>
        <v>3.4000000000000002E-2</v>
      </c>
      <c r="L167" s="74">
        <v>0.86016562923169104</v>
      </c>
      <c r="M167" s="74">
        <v>1.27903450681058</v>
      </c>
      <c r="N167" s="74">
        <v>1.6130582769750901</v>
      </c>
      <c r="O167" s="74">
        <v>1.8052793161190701</v>
      </c>
      <c r="P167" s="74">
        <v>1.7827663417878901</v>
      </c>
      <c r="Q167" s="74">
        <v>1.62076574963954</v>
      </c>
      <c r="R167" s="74">
        <v>1.4337994739009501</v>
      </c>
      <c r="S167" s="74">
        <v>1.2953608292810499</v>
      </c>
      <c r="T167" s="74">
        <v>1.2024374151184001</v>
      </c>
      <c r="U167" s="74">
        <v>1.1570635464794701</v>
      </c>
      <c r="V167" s="74">
        <v>1.15700120431242</v>
      </c>
      <c r="W167" s="74">
        <v>1.15678876878586</v>
      </c>
      <c r="X167" s="74">
        <v>1.1349781993538399</v>
      </c>
      <c r="Y167" s="74">
        <v>1.13921232046609</v>
      </c>
      <c r="Z167" s="74">
        <v>1.1641280397291101</v>
      </c>
      <c r="AA167" s="74">
        <v>1.2004645853370901</v>
      </c>
      <c r="AB167" s="74">
        <v>1.25989808841581</v>
      </c>
      <c r="AC167" s="74">
        <v>1.3209694796292399</v>
      </c>
      <c r="AD167" s="74">
        <v>1.31171779871767</v>
      </c>
      <c r="AE167" s="74">
        <v>1.22389883020443</v>
      </c>
      <c r="AF167" s="74">
        <v>1.08845677396327</v>
      </c>
      <c r="AG167" s="74">
        <v>0.90708843848588105</v>
      </c>
      <c r="AH167" s="74">
        <v>0.76882057792277703</v>
      </c>
      <c r="AI167" s="74">
        <v>0.78955306704914696</v>
      </c>
      <c r="AJ167" s="74">
        <v>1.0318526778175701</v>
      </c>
      <c r="AK167" s="139">
        <f t="shared" si="50"/>
        <v>1.2281823974213575</v>
      </c>
      <c r="AL167" s="56" t="s">
        <v>160</v>
      </c>
      <c r="AM167" s="11">
        <v>1.4002431794633701</v>
      </c>
      <c r="AN167" s="74">
        <v>1.8297225866858799</v>
      </c>
      <c r="AO167" s="74">
        <v>2.1502332093765899</v>
      </c>
      <c r="AP167" s="74">
        <v>2.2409506575802798</v>
      </c>
      <c r="AQ167" s="74">
        <v>2.0349038074066699</v>
      </c>
      <c r="AR167" s="74">
        <v>1.6422954401721801</v>
      </c>
      <c r="AS167" s="74">
        <v>1.1852237900846101</v>
      </c>
      <c r="AT167" s="74">
        <v>0.81643899723056701</v>
      </c>
      <c r="AU167" s="74">
        <v>0.56462087431224195</v>
      </c>
      <c r="AV167" s="74">
        <v>0.48655540335783598</v>
      </c>
      <c r="AW167" s="74">
        <v>0.52957449257863798</v>
      </c>
      <c r="AX167" s="74">
        <v>0.60411432496023298</v>
      </c>
      <c r="AY167" s="74">
        <v>0.75350541668414095</v>
      </c>
      <c r="AZ167" s="74">
        <v>0.70009716445036196</v>
      </c>
      <c r="BA167" s="74">
        <v>0.64776525996003798</v>
      </c>
      <c r="BB167" s="10">
        <v>0.92354771986353901</v>
      </c>
      <c r="BC167" s="10">
        <v>0.73455282446055903</v>
      </c>
      <c r="BD167" s="10">
        <v>0.59156666967781302</v>
      </c>
      <c r="BE167" s="139">
        <f t="shared" si="51"/>
        <v>1.0844510964024807</v>
      </c>
      <c r="BF167" s="140">
        <v>71.483999999999995</v>
      </c>
      <c r="BG167" s="141">
        <v>93.44</v>
      </c>
      <c r="BH167" s="142">
        <v>97.07</v>
      </c>
      <c r="BI167" s="140"/>
      <c r="BJ167" s="141"/>
      <c r="BK167" s="262"/>
      <c r="BL167" s="140"/>
      <c r="BM167" s="141"/>
      <c r="BN167" s="341"/>
      <c r="BO167" s="140"/>
      <c r="BP167" s="141"/>
      <c r="BQ167" s="143"/>
      <c r="BR167" s="141"/>
      <c r="BS167" s="141"/>
      <c r="BT167" s="141"/>
      <c r="BU167" s="141"/>
      <c r="BV167" s="141"/>
      <c r="BW167" s="141"/>
      <c r="BX167" s="134"/>
      <c r="BY167" s="141">
        <v>10</v>
      </c>
      <c r="BZ167" s="141">
        <v>9.4</v>
      </c>
      <c r="CA167" s="141">
        <v>11</v>
      </c>
      <c r="CB167" s="141">
        <v>10.7</v>
      </c>
      <c r="CC167" s="141">
        <v>10.5</v>
      </c>
      <c r="CD167" s="141">
        <v>10.199999999999999</v>
      </c>
      <c r="CE167" s="74">
        <v>9.6999999999999993</v>
      </c>
      <c r="CF167" s="74">
        <v>9.4</v>
      </c>
      <c r="CG167" s="74">
        <v>9.1</v>
      </c>
      <c r="CH167" s="10">
        <v>8.1999999999999993</v>
      </c>
      <c r="CI167" s="10">
        <v>7.9</v>
      </c>
      <c r="CJ167" s="74"/>
      <c r="CK167" s="134">
        <f t="shared" si="63"/>
        <v>9.2857142857142865</v>
      </c>
      <c r="CL167" s="141"/>
      <c r="CM167" s="141"/>
      <c r="CN167" s="141"/>
      <c r="CO167" s="141"/>
      <c r="CP167" s="141"/>
      <c r="CQ167" s="141"/>
      <c r="CR167" s="134"/>
      <c r="CS167" s="141"/>
      <c r="CT167" s="141"/>
      <c r="CU167" s="141"/>
      <c r="CV167" s="141"/>
      <c r="CW167" s="141"/>
      <c r="CX167" s="141"/>
      <c r="CY167" s="74">
        <v>1.26</v>
      </c>
      <c r="CZ167" s="74"/>
      <c r="DA167" s="74"/>
      <c r="DB167" s="74"/>
      <c r="DC167" s="74"/>
      <c r="DD167" s="74"/>
      <c r="DE167" s="134">
        <f t="shared" si="64"/>
        <v>1.26</v>
      </c>
      <c r="DF167" s="140"/>
      <c r="DG167" s="143"/>
      <c r="DH167" s="140"/>
      <c r="DI167" s="144">
        <v>2</v>
      </c>
      <c r="DJ167" s="74"/>
      <c r="DK167" s="74"/>
      <c r="DL167" s="74"/>
      <c r="DM167" s="74"/>
      <c r="DN167" s="74"/>
      <c r="DO167" s="74"/>
      <c r="DP167" s="134"/>
      <c r="DQ167" s="141">
        <v>7.5</v>
      </c>
      <c r="DR167" s="141">
        <v>7.2</v>
      </c>
      <c r="DS167" s="141">
        <v>6</v>
      </c>
      <c r="DT167" s="141">
        <v>6.3</v>
      </c>
      <c r="DU167" s="141">
        <v>6.6</v>
      </c>
      <c r="DV167" s="141">
        <v>6.9</v>
      </c>
      <c r="DW167" s="74">
        <v>7.1</v>
      </c>
      <c r="DX167" s="74">
        <v>7.4</v>
      </c>
      <c r="DY167" s="74">
        <v>7.7</v>
      </c>
      <c r="DZ167" s="10">
        <v>7.1</v>
      </c>
      <c r="EA167" s="10">
        <v>7.6</v>
      </c>
      <c r="EB167" s="74"/>
      <c r="EC167" s="134">
        <f t="shared" si="65"/>
        <v>7.2000000000000011</v>
      </c>
    </row>
    <row r="168" spans="1:133" x14ac:dyDescent="0.25">
      <c r="A168" s="74" t="s">
        <v>161</v>
      </c>
      <c r="B168" s="12">
        <v>960</v>
      </c>
      <c r="C168" s="134">
        <v>9.06</v>
      </c>
      <c r="D168" s="135">
        <v>40.630000000000003</v>
      </c>
      <c r="E168" s="136">
        <v>0.1</v>
      </c>
      <c r="F168" s="15">
        <v>204327</v>
      </c>
      <c r="G168" s="22">
        <f t="shared" si="56"/>
        <v>0.20432700000000001</v>
      </c>
      <c r="H168" s="137">
        <v>242</v>
      </c>
      <c r="I168" s="138">
        <f t="shared" si="48"/>
        <v>0.24199999999999999</v>
      </c>
      <c r="J168" s="138">
        <v>394</v>
      </c>
      <c r="K168" s="138">
        <f t="shared" si="49"/>
        <v>0.39400000000000002</v>
      </c>
      <c r="L168" s="74">
        <v>2.3616104335241399</v>
      </c>
      <c r="M168" s="74">
        <v>2.70733810781259</v>
      </c>
      <c r="N168" s="74">
        <v>2.9407567210464101</v>
      </c>
      <c r="O168" s="74">
        <v>2.9878536222044998</v>
      </c>
      <c r="P168" s="74">
        <v>2.80727872181994</v>
      </c>
      <c r="Q168" s="74">
        <v>2.4855337908025299</v>
      </c>
      <c r="R168" s="74">
        <v>2.1236158357788</v>
      </c>
      <c r="S168" s="74">
        <v>1.8499656770344299</v>
      </c>
      <c r="T168" s="74">
        <v>1.7189122629326901</v>
      </c>
      <c r="U168" s="74">
        <v>1.78470522852229</v>
      </c>
      <c r="V168" s="74">
        <v>1.9797836704901</v>
      </c>
      <c r="W168" s="74">
        <v>2.1919334840600002</v>
      </c>
      <c r="X168" s="74">
        <v>2.3410596914381698</v>
      </c>
      <c r="Y168" s="74">
        <v>2.42702037390147</v>
      </c>
      <c r="Z168" s="74">
        <v>2.4305847790216202</v>
      </c>
      <c r="AA168" s="74">
        <v>2.3686474681640299</v>
      </c>
      <c r="AB168" s="74">
        <v>2.3229936297785199</v>
      </c>
      <c r="AC168" s="74">
        <v>2.2832699588345702</v>
      </c>
      <c r="AD168" s="74">
        <v>2.17182061898666</v>
      </c>
      <c r="AE168" s="74">
        <v>1.9759236502294499</v>
      </c>
      <c r="AF168" s="74">
        <v>1.7353527975185701</v>
      </c>
      <c r="AG168" s="74">
        <v>1.48079797252226</v>
      </c>
      <c r="AH168" s="74">
        <v>1.2810291118460599</v>
      </c>
      <c r="AI168" s="74">
        <v>1.20218446585593</v>
      </c>
      <c r="AJ168" s="74">
        <v>1.2789228178029599</v>
      </c>
      <c r="AK168" s="139">
        <f t="shared" si="50"/>
        <v>2.1295557956771476</v>
      </c>
      <c r="AL168" s="56" t="s">
        <v>161</v>
      </c>
      <c r="AM168" s="11">
        <v>1.46810717057548</v>
      </c>
      <c r="AN168" s="74">
        <v>1.67493807572402</v>
      </c>
      <c r="AO168" s="74">
        <v>1.8614938518628501</v>
      </c>
      <c r="AP168" s="74">
        <v>2.06103862216992</v>
      </c>
      <c r="AQ168" s="74">
        <v>2.2709886898433802</v>
      </c>
      <c r="AR168" s="74">
        <v>2.4705224641574701</v>
      </c>
      <c r="AS168" s="74">
        <v>2.6745175448274798</v>
      </c>
      <c r="AT168" s="74">
        <v>2.8456649568155701</v>
      </c>
      <c r="AU168" s="74">
        <v>2.9328817932354201</v>
      </c>
      <c r="AV168" s="74">
        <v>2.9209117371339701</v>
      </c>
      <c r="AW168" s="74">
        <v>2.8385713170950102</v>
      </c>
      <c r="AX168" s="74">
        <v>2.7389268989585398</v>
      </c>
      <c r="AY168" s="74">
        <v>2.17378933060089</v>
      </c>
      <c r="AZ168" s="74">
        <v>2.1626358960678802</v>
      </c>
      <c r="BA168" s="74">
        <v>2.1458374724766802</v>
      </c>
      <c r="BB168" s="10">
        <v>2.2166313090719898</v>
      </c>
      <c r="BC168" s="10">
        <v>2.2035822838881001</v>
      </c>
      <c r="BD168" s="10">
        <v>2.1854386414056099</v>
      </c>
      <c r="BE168" s="139">
        <f t="shared" si="51"/>
        <v>2.3751982873726343</v>
      </c>
      <c r="BF168" s="140">
        <v>31.638999999999999</v>
      </c>
      <c r="BG168" s="141">
        <v>53.423999999999999</v>
      </c>
      <c r="BH168" s="142">
        <v>71.97</v>
      </c>
      <c r="BI168" s="140">
        <v>47.535923004150398</v>
      </c>
      <c r="BJ168" s="141">
        <v>43.993316650390597</v>
      </c>
      <c r="BK168" s="143">
        <v>42.8</v>
      </c>
      <c r="BL168" s="140">
        <v>48.5273628234863</v>
      </c>
      <c r="BM168" s="141">
        <v>51.991710662841797</v>
      </c>
      <c r="BN168" s="217">
        <v>54.274276037919599</v>
      </c>
      <c r="BO168" s="140">
        <v>3.9367125034332302</v>
      </c>
      <c r="BP168" s="141">
        <v>4.01497554779053</v>
      </c>
      <c r="BQ168" s="143">
        <v>2.8860600899538502</v>
      </c>
      <c r="BR168" s="141">
        <v>41.042999999999999</v>
      </c>
      <c r="BS168" s="141">
        <v>40.698999999999998</v>
      </c>
      <c r="BT168" s="141">
        <v>40.503</v>
      </c>
      <c r="BU168" s="141">
        <v>40.423000000000002</v>
      </c>
      <c r="BV168" s="141">
        <v>40.439</v>
      </c>
      <c r="BW168" s="141">
        <v>40.524000000000001</v>
      </c>
      <c r="BX168" s="134">
        <f>AVERAGE(BR168:BW168)</f>
        <v>40.605166666666669</v>
      </c>
      <c r="BY168" s="141">
        <v>37.738999999999997</v>
      </c>
      <c r="BZ168" s="141">
        <v>37.588999999999999</v>
      </c>
      <c r="CA168" s="141">
        <v>37.283999999999999</v>
      </c>
      <c r="CB168" s="141">
        <v>36.828000000000003</v>
      </c>
      <c r="CC168" s="141">
        <v>36.234000000000002</v>
      </c>
      <c r="CD168" s="141">
        <v>35.524000000000001</v>
      </c>
      <c r="CE168" s="74">
        <v>34.979999999999997</v>
      </c>
      <c r="CF168" s="74">
        <v>34.536999999999999</v>
      </c>
      <c r="CG168" s="74">
        <v>34.051000000000002</v>
      </c>
      <c r="CH168" s="10">
        <v>34.326000000000001</v>
      </c>
      <c r="CI168" s="10">
        <v>33.834000000000003</v>
      </c>
      <c r="CJ168" s="10">
        <v>33.360999999999997</v>
      </c>
      <c r="CK168" s="134">
        <f t="shared" si="63"/>
        <v>34.605875000000005</v>
      </c>
      <c r="CL168" s="141">
        <v>6.468</v>
      </c>
      <c r="CM168" s="141">
        <v>6.49</v>
      </c>
      <c r="CN168" s="141">
        <v>6.51</v>
      </c>
      <c r="CO168" s="141">
        <v>6.5250000000000004</v>
      </c>
      <c r="CP168" s="141">
        <v>6.5339999999999998</v>
      </c>
      <c r="CQ168" s="141">
        <v>6.5350000000000001</v>
      </c>
      <c r="CR168" s="134">
        <f>AVERAGE(CL168:CQ168)</f>
        <v>6.5103333333333326</v>
      </c>
      <c r="CS168" s="141">
        <v>4.5060000000000002</v>
      </c>
      <c r="CT168" s="141">
        <v>4.4619999999999997</v>
      </c>
      <c r="CU168" s="141">
        <v>4.4109999999999996</v>
      </c>
      <c r="CV168" s="141">
        <v>4.3520000000000003</v>
      </c>
      <c r="CW168" s="141">
        <v>4.2869999999999999</v>
      </c>
      <c r="CX168" s="141">
        <v>4.2169999999999996</v>
      </c>
      <c r="CY168" s="74">
        <v>4.6890000000000001</v>
      </c>
      <c r="CZ168" s="74">
        <v>4.6340000000000003</v>
      </c>
      <c r="DA168" s="74">
        <v>4.5759999999999996</v>
      </c>
      <c r="DB168" s="10">
        <v>4.5179999999999998</v>
      </c>
      <c r="DC168" s="10">
        <v>4.4560000000000004</v>
      </c>
      <c r="DD168" s="10">
        <v>4.3940000000000001</v>
      </c>
      <c r="DE168" s="134">
        <f t="shared" si="64"/>
        <v>4.4713750000000001</v>
      </c>
      <c r="DF168" s="140">
        <v>58.940585365853671</v>
      </c>
      <c r="DG168" s="143">
        <v>66.762</v>
      </c>
      <c r="DH168" s="140">
        <v>57.9</v>
      </c>
      <c r="DI168" s="144">
        <v>25.2</v>
      </c>
      <c r="DJ168" s="74">
        <v>12.776999999999999</v>
      </c>
      <c r="DK168" s="74">
        <v>12.622999999999999</v>
      </c>
      <c r="DL168" s="74">
        <v>12.433999999999999</v>
      </c>
      <c r="DM168" s="74">
        <v>12.167</v>
      </c>
      <c r="DN168" s="74">
        <v>11.819000000000001</v>
      </c>
      <c r="DO168" s="74">
        <v>11.427</v>
      </c>
      <c r="DP168" s="134">
        <f>AVERAGE(DJ168:DO168)</f>
        <v>12.207833333333333</v>
      </c>
      <c r="DQ168" s="141">
        <v>7.6989999999999998</v>
      </c>
      <c r="DR168" s="141">
        <v>7.5270000000000001</v>
      </c>
      <c r="DS168" s="141">
        <v>7.3719999999999999</v>
      </c>
      <c r="DT168" s="141">
        <v>7.2350000000000003</v>
      </c>
      <c r="DU168" s="141">
        <v>7.1159999999999997</v>
      </c>
      <c r="DV168" s="141">
        <v>7.0140000000000002</v>
      </c>
      <c r="DW168" s="74">
        <v>7.14</v>
      </c>
      <c r="DX168" s="74">
        <v>7.032</v>
      </c>
      <c r="DY168" s="74">
        <v>6.923</v>
      </c>
      <c r="DZ168" s="10">
        <v>6.806</v>
      </c>
      <c r="EA168" s="10">
        <v>6.694</v>
      </c>
      <c r="EB168" s="10">
        <v>6.5830000000000002</v>
      </c>
      <c r="EC168" s="134">
        <f t="shared" si="65"/>
        <v>6.9135</v>
      </c>
    </row>
    <row r="169" spans="1:133" x14ac:dyDescent="0.25">
      <c r="A169" s="74" t="s">
        <v>162</v>
      </c>
      <c r="B169" s="12">
        <v>2149690</v>
      </c>
      <c r="C169" s="134">
        <v>1.62</v>
      </c>
      <c r="D169" s="135">
        <v>7.0000000000000007E-2</v>
      </c>
      <c r="E169" s="136">
        <v>7.3</v>
      </c>
      <c r="F169" s="15">
        <v>32938213</v>
      </c>
      <c r="G169" s="22">
        <f t="shared" si="56"/>
        <v>32.938212999999998</v>
      </c>
      <c r="H169" s="137">
        <v>37290</v>
      </c>
      <c r="I169" s="138">
        <f t="shared" si="48"/>
        <v>37.29</v>
      </c>
      <c r="J169" s="138">
        <v>44562</v>
      </c>
      <c r="K169" s="138">
        <f t="shared" si="49"/>
        <v>44.561999999999998</v>
      </c>
      <c r="L169" s="74">
        <v>5.2810777010939702</v>
      </c>
      <c r="M169" s="74">
        <v>5.44298684083215</v>
      </c>
      <c r="N169" s="74">
        <v>5.5669235029506998</v>
      </c>
      <c r="O169" s="74">
        <v>5.7318027705575396</v>
      </c>
      <c r="P169" s="74">
        <v>5.9452006674487503</v>
      </c>
      <c r="Q169" s="74">
        <v>6.1431857140794897</v>
      </c>
      <c r="R169" s="74">
        <v>6.31339740061604</v>
      </c>
      <c r="S169" s="74">
        <v>6.3545777502329504</v>
      </c>
      <c r="T169" s="74">
        <v>6.1817120318428902</v>
      </c>
      <c r="U169" s="74">
        <v>5.7843188161312202</v>
      </c>
      <c r="V169" s="74">
        <v>5.2663587892956496</v>
      </c>
      <c r="W169" s="74">
        <v>4.7415060658724997</v>
      </c>
      <c r="X169" s="74">
        <v>4.28990433473896</v>
      </c>
      <c r="Y169" s="74">
        <v>3.9104957019748401</v>
      </c>
      <c r="Z169" s="74">
        <v>3.6224240456935299</v>
      </c>
      <c r="AA169" s="74">
        <v>3.3951942724337001</v>
      </c>
      <c r="AB169" s="74">
        <v>3.24084355810627</v>
      </c>
      <c r="AC169" s="74">
        <v>3.0806199034864701</v>
      </c>
      <c r="AD169" s="74">
        <v>2.8240532934624798</v>
      </c>
      <c r="AE169" s="74">
        <v>2.4415825216456</v>
      </c>
      <c r="AF169" s="74">
        <v>2.01469350645502</v>
      </c>
      <c r="AG169" s="74">
        <v>1.5021092015551201</v>
      </c>
      <c r="AH169" s="74">
        <v>1.1211116338004501</v>
      </c>
      <c r="AI169" s="74">
        <v>1.1585570421276401</v>
      </c>
      <c r="AJ169" s="74">
        <v>1.7362659982206801</v>
      </c>
      <c r="AK169" s="139">
        <f t="shared" si="50"/>
        <v>4.1236361225861842</v>
      </c>
      <c r="AL169" s="56" t="s">
        <v>162</v>
      </c>
      <c r="AM169" s="11">
        <v>2.6350744496901499</v>
      </c>
      <c r="AN169" s="74">
        <v>3.6411408964668701</v>
      </c>
      <c r="AO169" s="74">
        <v>4.3719167293140098</v>
      </c>
      <c r="AP169" s="74">
        <v>4.5987168382282801</v>
      </c>
      <c r="AQ169" s="74">
        <v>4.2279372180729</v>
      </c>
      <c r="AR169" s="74">
        <v>3.50684320371762</v>
      </c>
      <c r="AS169" s="74">
        <v>2.72426643001022</v>
      </c>
      <c r="AT169" s="74">
        <v>2.1202348767911801</v>
      </c>
      <c r="AU169" s="74">
        <v>1.72428492659244</v>
      </c>
      <c r="AV169" s="74">
        <v>1.61777378375656</v>
      </c>
      <c r="AW169" s="74">
        <v>1.70946363971145</v>
      </c>
      <c r="AX169" s="74">
        <v>1.8297127968628699</v>
      </c>
      <c r="AY169" s="74">
        <v>2.4282406164375798</v>
      </c>
      <c r="AZ169" s="74">
        <v>2.36204707328032</v>
      </c>
      <c r="BA169" s="74">
        <v>2.2443927080547401</v>
      </c>
      <c r="BB169" s="10">
        <v>2.5041372572587899</v>
      </c>
      <c r="BC169" s="10">
        <v>2.2514224744868501</v>
      </c>
      <c r="BD169" s="10">
        <v>2.0319250795002399</v>
      </c>
      <c r="BE169" s="139">
        <f t="shared" si="51"/>
        <v>2.6996739146201718</v>
      </c>
      <c r="BF169" s="140">
        <v>58.348999999999997</v>
      </c>
      <c r="BG169" s="141">
        <v>79.847999999999999</v>
      </c>
      <c r="BH169" s="142">
        <v>83.62</v>
      </c>
      <c r="BI169" s="140">
        <v>44.146755218505902</v>
      </c>
      <c r="BJ169" s="141">
        <v>38.433536529541001</v>
      </c>
      <c r="BK169" s="143">
        <v>25.2</v>
      </c>
      <c r="BL169" s="140">
        <v>52.5746879577637</v>
      </c>
      <c r="BM169" s="141">
        <v>58.076950073242202</v>
      </c>
      <c r="BN169" s="217">
        <v>71.539849475137004</v>
      </c>
      <c r="BO169" s="140">
        <v>3.2785565853118901</v>
      </c>
      <c r="BP169" s="141">
        <v>3.48951363563538</v>
      </c>
      <c r="BQ169" s="143">
        <v>3.2954186069535698</v>
      </c>
      <c r="BR169" s="141">
        <v>46.441000000000003</v>
      </c>
      <c r="BS169" s="141">
        <v>46.268999999999998</v>
      </c>
      <c r="BT169" s="141">
        <v>46.039000000000001</v>
      </c>
      <c r="BU169" s="141">
        <v>45.744</v>
      </c>
      <c r="BV169" s="141">
        <v>45.386000000000003</v>
      </c>
      <c r="BW169" s="141">
        <v>44.993000000000002</v>
      </c>
      <c r="BX169" s="134">
        <f>AVERAGE(BR169:BW169)</f>
        <v>45.812000000000005</v>
      </c>
      <c r="BY169" s="141">
        <v>22.62</v>
      </c>
      <c r="BZ169" s="141">
        <v>22.135000000000002</v>
      </c>
      <c r="CA169" s="141">
        <v>21.675000000000001</v>
      </c>
      <c r="CB169" s="141">
        <v>21.224</v>
      </c>
      <c r="CC169" s="141">
        <v>20.774000000000001</v>
      </c>
      <c r="CD169" s="141">
        <v>20.321000000000002</v>
      </c>
      <c r="CE169" s="74">
        <v>20.992999999999999</v>
      </c>
      <c r="CF169" s="74">
        <v>20.576000000000001</v>
      </c>
      <c r="CG169" s="74">
        <v>20.138999999999999</v>
      </c>
      <c r="CH169" s="10">
        <v>19.920999999999999</v>
      </c>
      <c r="CI169" s="10">
        <v>19.562000000000001</v>
      </c>
      <c r="CJ169" s="10">
        <v>19.184999999999999</v>
      </c>
      <c r="CK169" s="134">
        <f t="shared" si="63"/>
        <v>20.183875</v>
      </c>
      <c r="CL169" s="141">
        <v>7.28</v>
      </c>
      <c r="CM169" s="141">
        <v>7.2889999999999997</v>
      </c>
      <c r="CN169" s="141">
        <v>7.2990000000000004</v>
      </c>
      <c r="CO169" s="141">
        <v>7.3070000000000004</v>
      </c>
      <c r="CP169" s="141">
        <v>7.3120000000000003</v>
      </c>
      <c r="CQ169" s="141">
        <v>7.3129999999999997</v>
      </c>
      <c r="CR169" s="134">
        <f>AVERAGE(CL169:CQ169)</f>
        <v>7.3</v>
      </c>
      <c r="CS169" s="141">
        <v>3.1360000000000001</v>
      </c>
      <c r="CT169" s="141">
        <v>3.05</v>
      </c>
      <c r="CU169" s="141">
        <v>2.9710000000000001</v>
      </c>
      <c r="CV169" s="141">
        <v>2.8980000000000001</v>
      </c>
      <c r="CW169" s="141">
        <v>2.8290000000000002</v>
      </c>
      <c r="CX169" s="141">
        <v>2.7629999999999999</v>
      </c>
      <c r="CY169" s="74">
        <v>2.8730000000000002</v>
      </c>
      <c r="CZ169" s="74">
        <v>2.8180000000000001</v>
      </c>
      <c r="DA169" s="74">
        <v>2.7650000000000001</v>
      </c>
      <c r="DB169" s="10">
        <v>2.5790000000000002</v>
      </c>
      <c r="DC169" s="10">
        <v>2.532</v>
      </c>
      <c r="DD169" s="10">
        <v>2.4910000000000001</v>
      </c>
      <c r="DE169" s="134">
        <f t="shared" si="64"/>
        <v>2.7062499999999998</v>
      </c>
      <c r="DF169" s="140">
        <v>58.256926829268302</v>
      </c>
      <c r="DG169" s="143">
        <v>74.72</v>
      </c>
      <c r="DH169" s="140">
        <v>93.5</v>
      </c>
      <c r="DI169" s="144">
        <v>6.3</v>
      </c>
      <c r="DJ169" s="74">
        <v>15.042</v>
      </c>
      <c r="DK169" s="74">
        <v>14.301</v>
      </c>
      <c r="DL169" s="74">
        <v>13.545999999999999</v>
      </c>
      <c r="DM169" s="74">
        <v>12.792</v>
      </c>
      <c r="DN169" s="74">
        <v>12.052</v>
      </c>
      <c r="DO169" s="74">
        <v>11.337999999999999</v>
      </c>
      <c r="DP169" s="134">
        <f>AVERAGE(DJ169:DO169)</f>
        <v>13.1785</v>
      </c>
      <c r="DQ169" s="141">
        <v>3.4910000000000001</v>
      </c>
      <c r="DR169" s="141">
        <v>3.4260000000000002</v>
      </c>
      <c r="DS169" s="141">
        <v>3.37</v>
      </c>
      <c r="DT169" s="141">
        <v>3.3260000000000001</v>
      </c>
      <c r="DU169" s="141">
        <v>3.2919999999999998</v>
      </c>
      <c r="DV169" s="141">
        <v>3.2679999999999998</v>
      </c>
      <c r="DW169" s="74">
        <v>3.3919999999999999</v>
      </c>
      <c r="DX169" s="74">
        <v>3.3919999999999999</v>
      </c>
      <c r="DY169" s="74">
        <v>3.4</v>
      </c>
      <c r="DZ169" s="10">
        <v>3.54</v>
      </c>
      <c r="EA169" s="10">
        <v>3.5569999999999999</v>
      </c>
      <c r="EB169" s="10">
        <v>3.581</v>
      </c>
      <c r="EC169" s="134">
        <f t="shared" si="65"/>
        <v>3.4277499999999996</v>
      </c>
    </row>
    <row r="170" spans="1:133" x14ac:dyDescent="0.25">
      <c r="A170" s="74" t="s">
        <v>163</v>
      </c>
      <c r="B170" s="12">
        <v>192530</v>
      </c>
      <c r="C170" s="134">
        <v>16.62</v>
      </c>
      <c r="D170" s="135">
        <v>0.35</v>
      </c>
      <c r="E170" s="136">
        <v>5.3</v>
      </c>
      <c r="F170" s="15">
        <v>15850567</v>
      </c>
      <c r="G170" s="22">
        <f t="shared" si="56"/>
        <v>15.850567</v>
      </c>
      <c r="H170" s="137">
        <v>19577</v>
      </c>
      <c r="I170" s="138">
        <f t="shared" si="48"/>
        <v>19.577000000000002</v>
      </c>
      <c r="J170" s="138">
        <v>33187</v>
      </c>
      <c r="K170" s="138">
        <f t="shared" si="49"/>
        <v>33.186999999999998</v>
      </c>
      <c r="L170" s="74">
        <v>2.8117076564792698</v>
      </c>
      <c r="M170" s="74">
        <v>2.6445735231558198</v>
      </c>
      <c r="N170" s="74">
        <v>2.5197728698033601</v>
      </c>
      <c r="O170" s="74">
        <v>2.4700316021505802</v>
      </c>
      <c r="P170" s="74">
        <v>2.5158046526022302</v>
      </c>
      <c r="Q170" s="74">
        <v>2.6247077983901099</v>
      </c>
      <c r="R170" s="74">
        <v>2.7418386801643302</v>
      </c>
      <c r="S170" s="74">
        <v>2.83572625547894</v>
      </c>
      <c r="T170" s="74">
        <v>2.9177477682073798</v>
      </c>
      <c r="U170" s="74">
        <v>2.9799553978967399</v>
      </c>
      <c r="V170" s="74">
        <v>3.0249336542462402</v>
      </c>
      <c r="W170" s="74">
        <v>3.0611067117470099</v>
      </c>
      <c r="X170" s="74">
        <v>3.09034483553702</v>
      </c>
      <c r="Y170" s="74">
        <v>3.1059366307750902</v>
      </c>
      <c r="Z170" s="74">
        <v>3.1070558210411598</v>
      </c>
      <c r="AA170" s="74">
        <v>3.0937144384056099</v>
      </c>
      <c r="AB170" s="74">
        <v>3.08594169787253</v>
      </c>
      <c r="AC170" s="74">
        <v>3.0669900515992299</v>
      </c>
      <c r="AD170" s="74">
        <v>3.0031185262579401</v>
      </c>
      <c r="AE170" s="74">
        <v>2.8867943521180401</v>
      </c>
      <c r="AF170" s="74">
        <v>2.7436173354884201</v>
      </c>
      <c r="AG170" s="74">
        <v>2.5921715945329402</v>
      </c>
      <c r="AH170" s="74">
        <v>2.47192987458447</v>
      </c>
      <c r="AI170" s="74">
        <v>2.4120942398171201</v>
      </c>
      <c r="AJ170" s="74">
        <v>2.42858180788879</v>
      </c>
      <c r="AK170" s="139">
        <f t="shared" si="50"/>
        <v>2.8094479110496149</v>
      </c>
      <c r="AL170" s="56" t="s">
        <v>163</v>
      </c>
      <c r="AM170" s="11">
        <v>2.49614569074159</v>
      </c>
      <c r="AN170" s="74">
        <v>2.5770067817445401</v>
      </c>
      <c r="AO170" s="74">
        <v>2.6422111508116601</v>
      </c>
      <c r="AP170" s="74">
        <v>2.6918695743840799</v>
      </c>
      <c r="AQ170" s="74">
        <v>2.7175241012843201</v>
      </c>
      <c r="AR170" s="74">
        <v>2.7275063115649898</v>
      </c>
      <c r="AS170" s="74">
        <v>2.73144136313421</v>
      </c>
      <c r="AT170" s="74">
        <v>2.7424265057349402</v>
      </c>
      <c r="AU170" s="74">
        <v>2.76542017157325</v>
      </c>
      <c r="AV170" s="74">
        <v>2.8040293179662998</v>
      </c>
      <c r="AW170" s="74">
        <v>2.8488548445216799</v>
      </c>
      <c r="AX170" s="74">
        <v>2.8933082163719601</v>
      </c>
      <c r="AY170" s="74">
        <v>3.1185286404097399</v>
      </c>
      <c r="AZ170" s="74">
        <v>3.1496525446293102</v>
      </c>
      <c r="BA170" s="74">
        <v>3.1256249814678498</v>
      </c>
      <c r="BB170" s="10">
        <v>2.9191617728831001</v>
      </c>
      <c r="BC170" s="10">
        <v>2.8606090635212502</v>
      </c>
      <c r="BD170" s="10">
        <v>2.8083891523002702</v>
      </c>
      <c r="BE170" s="139">
        <f t="shared" si="51"/>
        <v>2.8307979114296153</v>
      </c>
      <c r="BF170" s="140">
        <v>33.692999999999998</v>
      </c>
      <c r="BG170" s="141">
        <v>40.344999999999999</v>
      </c>
      <c r="BH170" s="142">
        <v>46.74</v>
      </c>
      <c r="BI170" s="140">
        <v>44.8509521484375</v>
      </c>
      <c r="BJ170" s="141">
        <v>45.114101409912102</v>
      </c>
      <c r="BK170" s="143">
        <v>42.9</v>
      </c>
      <c r="BL170" s="140">
        <v>52.611141204833999</v>
      </c>
      <c r="BM170" s="141">
        <v>51.702259063720703</v>
      </c>
      <c r="BN170" s="217">
        <v>54.1101211079705</v>
      </c>
      <c r="BO170" s="140">
        <v>2.53790354728699</v>
      </c>
      <c r="BP170" s="141">
        <v>3.1836364269256601</v>
      </c>
      <c r="BQ170" s="143">
        <v>3.00825831656369</v>
      </c>
      <c r="BR170" s="141">
        <v>50.313000000000002</v>
      </c>
      <c r="BS170" s="141">
        <v>50.366</v>
      </c>
      <c r="BT170" s="141">
        <v>50.393999999999998</v>
      </c>
      <c r="BU170" s="141">
        <v>50.377000000000002</v>
      </c>
      <c r="BV170" s="141">
        <v>50.305</v>
      </c>
      <c r="BW170" s="141">
        <v>50.162999999999997</v>
      </c>
      <c r="BX170" s="134">
        <f>AVERAGE(BR170:BW170)</f>
        <v>50.31966666666667</v>
      </c>
      <c r="BY170" s="141">
        <v>39.042000000000002</v>
      </c>
      <c r="BZ170" s="141">
        <v>38.917999999999999</v>
      </c>
      <c r="CA170" s="141">
        <v>38.808</v>
      </c>
      <c r="CB170" s="141">
        <v>38.697000000000003</v>
      </c>
      <c r="CC170" s="141">
        <v>38.561</v>
      </c>
      <c r="CD170" s="141">
        <v>38.369</v>
      </c>
      <c r="CE170" s="74">
        <v>38.847999999999999</v>
      </c>
      <c r="CF170" s="74">
        <v>38.533000000000001</v>
      </c>
      <c r="CG170" s="74">
        <v>38.085000000000001</v>
      </c>
      <c r="CH170" s="10">
        <v>36.207999999999998</v>
      </c>
      <c r="CI170" s="10">
        <v>35.598999999999997</v>
      </c>
      <c r="CJ170" s="10">
        <v>34.972999999999999</v>
      </c>
      <c r="CK170" s="134">
        <f t="shared" si="63"/>
        <v>37.397000000000006</v>
      </c>
      <c r="CL170" s="141">
        <v>7.3390000000000004</v>
      </c>
      <c r="CM170" s="141">
        <v>7.3739999999999997</v>
      </c>
      <c r="CN170" s="141">
        <v>7.4050000000000002</v>
      </c>
      <c r="CO170" s="141">
        <v>7.4320000000000004</v>
      </c>
      <c r="CP170" s="141">
        <v>7.452</v>
      </c>
      <c r="CQ170" s="141">
        <v>7.4649999999999999</v>
      </c>
      <c r="CR170" s="134">
        <f>AVERAGE(CL170:CQ170)</f>
        <v>7.4111666666666665</v>
      </c>
      <c r="CS170" s="141">
        <v>5.181</v>
      </c>
      <c r="CT170" s="141">
        <v>5.14</v>
      </c>
      <c r="CU170" s="141">
        <v>5.1070000000000002</v>
      </c>
      <c r="CV170" s="141">
        <v>5.0780000000000003</v>
      </c>
      <c r="CW170" s="141">
        <v>5.05</v>
      </c>
      <c r="CX170" s="141">
        <v>5.0190000000000001</v>
      </c>
      <c r="CY170" s="74">
        <v>5.1609999999999996</v>
      </c>
      <c r="CZ170" s="74">
        <v>5.1340000000000003</v>
      </c>
      <c r="DA170" s="74">
        <v>5.09</v>
      </c>
      <c r="DB170" s="10">
        <v>4.84</v>
      </c>
      <c r="DC170" s="10">
        <v>4.7690000000000001</v>
      </c>
      <c r="DD170" s="10">
        <v>4.6950000000000003</v>
      </c>
      <c r="DE170" s="134">
        <f t="shared" si="64"/>
        <v>4.9697499999999994</v>
      </c>
      <c r="DF170" s="140">
        <v>43.518756097560974</v>
      </c>
      <c r="DG170" s="143">
        <v>67.477000000000004</v>
      </c>
      <c r="DH170" s="140">
        <v>108.2</v>
      </c>
      <c r="DI170" s="144">
        <v>32.700000000000003</v>
      </c>
      <c r="DJ170" s="74">
        <v>24.795000000000002</v>
      </c>
      <c r="DK170" s="74">
        <v>24.276</v>
      </c>
      <c r="DL170" s="74">
        <v>23.632999999999999</v>
      </c>
      <c r="DM170" s="74">
        <v>22.888000000000002</v>
      </c>
      <c r="DN170" s="74">
        <v>22.064</v>
      </c>
      <c r="DO170" s="74">
        <v>21.186</v>
      </c>
      <c r="DP170" s="134">
        <f>AVERAGE(DJ170:DO170)</f>
        <v>23.140333333333334</v>
      </c>
      <c r="DQ170" s="141">
        <v>8.8079999999999998</v>
      </c>
      <c r="DR170" s="141">
        <v>8.5090000000000003</v>
      </c>
      <c r="DS170" s="141">
        <v>8.2590000000000003</v>
      </c>
      <c r="DT170" s="141">
        <v>8.0630000000000006</v>
      </c>
      <c r="DU170" s="141">
        <v>7.9160000000000004</v>
      </c>
      <c r="DV170" s="141">
        <v>7.8070000000000004</v>
      </c>
      <c r="DW170" s="74">
        <v>6.726</v>
      </c>
      <c r="DX170" s="74">
        <v>6.45</v>
      </c>
      <c r="DY170" s="74">
        <v>6.2050000000000001</v>
      </c>
      <c r="DZ170" s="10">
        <v>6.0709999999999997</v>
      </c>
      <c r="EA170" s="10">
        <v>5.899</v>
      </c>
      <c r="EB170" s="10">
        <v>5.7450000000000001</v>
      </c>
      <c r="EC170" s="134">
        <f t="shared" si="65"/>
        <v>6.6023749999999994</v>
      </c>
    </row>
    <row r="171" spans="1:133" x14ac:dyDescent="0.25">
      <c r="A171" s="74" t="s">
        <v>164</v>
      </c>
      <c r="B171" s="12">
        <v>87460</v>
      </c>
      <c r="C171" s="134">
        <v>29.71</v>
      </c>
      <c r="D171" s="135">
        <v>2.15</v>
      </c>
      <c r="E171" s="136"/>
      <c r="F171" s="15">
        <v>7020858</v>
      </c>
      <c r="G171" s="22">
        <f t="shared" si="56"/>
        <v>7.0208579999999996</v>
      </c>
      <c r="H171" s="137">
        <v>8541</v>
      </c>
      <c r="I171" s="138">
        <f t="shared" si="48"/>
        <v>8.5410000000000004</v>
      </c>
      <c r="J171" s="138">
        <v>5842</v>
      </c>
      <c r="K171" s="138">
        <f t="shared" si="49"/>
        <v>5.8419999999999996</v>
      </c>
      <c r="L171" s="74"/>
      <c r="M171" s="74"/>
      <c r="N171" s="74"/>
      <c r="O171" s="74"/>
      <c r="P171" s="74"/>
      <c r="Q171" s="74"/>
      <c r="R171" s="74"/>
      <c r="S171" s="74"/>
      <c r="T171" s="74"/>
      <c r="U171" s="74"/>
      <c r="V171" s="74"/>
      <c r="W171" s="74"/>
      <c r="X171" s="74"/>
      <c r="Y171" s="74"/>
      <c r="Z171" s="74"/>
      <c r="AA171" s="74">
        <v>6.5932619254029198E-2</v>
      </c>
      <c r="AB171" s="74">
        <v>0.12694285772619401</v>
      </c>
      <c r="AC171" s="74">
        <v>0.66642614073912698</v>
      </c>
      <c r="AD171" s="74">
        <v>0.68921622047445696</v>
      </c>
      <c r="AE171" s="74">
        <v>0.457854791913829</v>
      </c>
      <c r="AF171" s="74">
        <v>5.6190510486534999E-2</v>
      </c>
      <c r="AG171" s="74">
        <v>-0.38980701873552398</v>
      </c>
      <c r="AH171" s="74">
        <v>-0.77152993438193596</v>
      </c>
      <c r="AI171" s="74">
        <v>-1.0762242270200499</v>
      </c>
      <c r="AJ171" s="74">
        <v>-0.36197730491628499</v>
      </c>
      <c r="AK171" s="139">
        <f t="shared" si="50"/>
        <v>-5.3697534445962404E-2</v>
      </c>
      <c r="AL171" s="56" t="s">
        <v>164</v>
      </c>
      <c r="AM171" s="11">
        <v>-0.31901486406359397</v>
      </c>
      <c r="AN171" s="74">
        <v>-0.171798903350107</v>
      </c>
      <c r="AO171" s="74">
        <v>-4.53392467154701E-2</v>
      </c>
      <c r="AP171" s="74">
        <v>-0.259198928644433</v>
      </c>
      <c r="AQ171" s="74">
        <v>-0.23305645235783801</v>
      </c>
      <c r="AR171" s="74">
        <v>-0.29998028984249397</v>
      </c>
      <c r="AS171" s="74">
        <v>-0.393204593401</v>
      </c>
      <c r="AT171" s="74">
        <v>-0.40545854182553598</v>
      </c>
      <c r="AU171" s="74">
        <v>-0.425719156656785</v>
      </c>
      <c r="AV171" s="74">
        <v>-0.40098130016953598</v>
      </c>
      <c r="AW171" s="74">
        <v>-0.40200590087471799</v>
      </c>
      <c r="AX171" s="74">
        <v>-0.44935599094274897</v>
      </c>
      <c r="AY171" s="74">
        <v>-0.48529954509270501</v>
      </c>
      <c r="AZ171" s="74">
        <v>-0.48659138705999799</v>
      </c>
      <c r="BA171" s="74">
        <v>-0.48559026852272003</v>
      </c>
      <c r="BB171" s="10">
        <v>-0.49477257446984202</v>
      </c>
      <c r="BC171" s="10">
        <v>-0.52369446306260303</v>
      </c>
      <c r="BD171" s="10">
        <v>-0.53219134102444399</v>
      </c>
      <c r="BE171" s="139">
        <f t="shared" si="51"/>
        <v>-0.38201405200076338</v>
      </c>
      <c r="BF171" s="140"/>
      <c r="BG171" s="141">
        <v>52.981000000000002</v>
      </c>
      <c r="BH171" s="142">
        <v>55.94</v>
      </c>
      <c r="BI171" s="140"/>
      <c r="BJ171" s="141">
        <v>20.1977424621582</v>
      </c>
      <c r="BK171" s="143">
        <v>16.5</v>
      </c>
      <c r="BL171" s="140"/>
      <c r="BM171" s="141">
        <v>66.882385253906307</v>
      </c>
      <c r="BN171" s="217">
        <v>66.179944563347107</v>
      </c>
      <c r="BO171" s="140"/>
      <c r="BP171" s="141">
        <v>12.919874191284199</v>
      </c>
      <c r="BQ171" s="143">
        <v>17.365908073807201</v>
      </c>
      <c r="BR171" s="141"/>
      <c r="BS171" s="141"/>
      <c r="BT171" s="141"/>
      <c r="BU171" s="141"/>
      <c r="BV171" s="141"/>
      <c r="BW171" s="141"/>
      <c r="BX171" s="134"/>
      <c r="BY171" s="141">
        <v>9.58</v>
      </c>
      <c r="BZ171" s="141">
        <v>9.2200000000000006</v>
      </c>
      <c r="CA171" s="141">
        <v>9.4</v>
      </c>
      <c r="CB171" s="141">
        <v>9.6</v>
      </c>
      <c r="CC171" s="141">
        <v>9.4</v>
      </c>
      <c r="CD171" s="141">
        <v>9</v>
      </c>
      <c r="CE171" s="74">
        <v>9.3000000000000007</v>
      </c>
      <c r="CF171" s="74">
        <v>9.1999999999999993</v>
      </c>
      <c r="CG171" s="74">
        <v>9.3000000000000007</v>
      </c>
      <c r="CH171" s="10">
        <v>9.3000000000000007</v>
      </c>
      <c r="CI171" s="10">
        <v>9.1999999999999993</v>
      </c>
      <c r="CJ171" s="10">
        <v>9.1999999999999993</v>
      </c>
      <c r="CK171" s="134">
        <f t="shared" si="63"/>
        <v>9.2375000000000007</v>
      </c>
      <c r="CL171" s="141"/>
      <c r="CM171" s="141">
        <v>2.2999999999999998</v>
      </c>
      <c r="CN171" s="141"/>
      <c r="CO171" s="141"/>
      <c r="CP171" s="141"/>
      <c r="CQ171" s="141"/>
      <c r="CR171" s="134">
        <f>AVERAGE(CL171:CQ171)</f>
        <v>2.2999999999999998</v>
      </c>
      <c r="CS171" s="141">
        <v>1.43</v>
      </c>
      <c r="CT171" s="141">
        <v>1.38</v>
      </c>
      <c r="CU171" s="141">
        <v>1.4</v>
      </c>
      <c r="CV171" s="141">
        <v>1.44</v>
      </c>
      <c r="CW171" s="141">
        <v>1.4</v>
      </c>
      <c r="CX171" s="141">
        <v>1.36</v>
      </c>
      <c r="CY171" s="74">
        <v>1.45</v>
      </c>
      <c r="CZ171" s="74">
        <v>1.43</v>
      </c>
      <c r="DA171" s="74">
        <v>1.43</v>
      </c>
      <c r="DB171" s="10">
        <v>1.46</v>
      </c>
      <c r="DC171" s="10">
        <v>1.46</v>
      </c>
      <c r="DD171" s="10">
        <v>1.46</v>
      </c>
      <c r="DE171" s="134">
        <f t="shared" si="64"/>
        <v>1.4312499999999999</v>
      </c>
      <c r="DF171" s="140"/>
      <c r="DG171" s="143">
        <v>76.0878048780488</v>
      </c>
      <c r="DH171" s="140"/>
      <c r="DI171" s="144">
        <v>5</v>
      </c>
      <c r="DJ171" s="74"/>
      <c r="DK171" s="74"/>
      <c r="DL171" s="74"/>
      <c r="DM171" s="74"/>
      <c r="DN171" s="74"/>
      <c r="DO171" s="74"/>
      <c r="DP171" s="134"/>
      <c r="DQ171" s="141">
        <v>13.88</v>
      </c>
      <c r="DR171" s="141">
        <v>13.92</v>
      </c>
      <c r="DS171" s="141">
        <v>13.97</v>
      </c>
      <c r="DT171" s="141">
        <v>14.2</v>
      </c>
      <c r="DU171" s="141">
        <v>14.2</v>
      </c>
      <c r="DV171" s="141">
        <v>14.2</v>
      </c>
      <c r="DW171" s="74">
        <v>14.2</v>
      </c>
      <c r="DX171" s="74">
        <v>14</v>
      </c>
      <c r="DY171" s="74">
        <v>14.2</v>
      </c>
      <c r="DZ171" s="10">
        <v>14.6</v>
      </c>
      <c r="EA171" s="10">
        <v>14.3</v>
      </c>
      <c r="EB171" s="10">
        <v>14.8</v>
      </c>
      <c r="EC171" s="134">
        <f t="shared" si="65"/>
        <v>14.312499999999998</v>
      </c>
    </row>
    <row r="172" spans="1:133" x14ac:dyDescent="0.25">
      <c r="A172" s="74" t="s">
        <v>165</v>
      </c>
      <c r="B172" s="12">
        <v>460</v>
      </c>
      <c r="C172" s="134">
        <v>0.33</v>
      </c>
      <c r="D172" s="135">
        <v>3.04</v>
      </c>
      <c r="E172" s="136">
        <v>0.1</v>
      </c>
      <c r="F172" s="15">
        <v>95843</v>
      </c>
      <c r="G172" s="22">
        <f t="shared" si="56"/>
        <v>9.5842999999999998E-2</v>
      </c>
      <c r="H172" s="137">
        <v>97</v>
      </c>
      <c r="I172" s="138">
        <f t="shared" si="48"/>
        <v>9.7000000000000003E-2</v>
      </c>
      <c r="J172" s="138">
        <v>98</v>
      </c>
      <c r="K172" s="138">
        <f t="shared" si="49"/>
        <v>9.8000000000000004E-2</v>
      </c>
      <c r="L172" s="74">
        <v>1.92088158470008</v>
      </c>
      <c r="M172" s="74">
        <v>1.83540185230438</v>
      </c>
      <c r="N172" s="74">
        <v>1.69612961874537</v>
      </c>
      <c r="O172" s="74">
        <v>1.5505381593096701</v>
      </c>
      <c r="P172" s="74">
        <v>1.40365618840224</v>
      </c>
      <c r="Q172" s="74">
        <v>1.26007959632889</v>
      </c>
      <c r="R172" s="74">
        <v>1.12336585920861</v>
      </c>
      <c r="S172" s="74">
        <v>0.99690341904249202</v>
      </c>
      <c r="T172" s="74">
        <v>0.88826769729781296</v>
      </c>
      <c r="U172" s="74">
        <v>0.80270347404234199</v>
      </c>
      <c r="V172" s="74">
        <v>0.74189774387198004</v>
      </c>
      <c r="W172" s="74">
        <v>0.70553133202184903</v>
      </c>
      <c r="X172" s="74">
        <v>0.69755479407510201</v>
      </c>
      <c r="Y172" s="74">
        <v>0.72182307126188405</v>
      </c>
      <c r="Z172" s="74">
        <v>0.78132814690792796</v>
      </c>
      <c r="AA172" s="74">
        <v>0.87878482998391505</v>
      </c>
      <c r="AB172" s="74">
        <v>1.07277660389859</v>
      </c>
      <c r="AC172" s="74">
        <v>1.2667683778132399</v>
      </c>
      <c r="AD172" s="74">
        <v>1.4607601517279001</v>
      </c>
      <c r="AE172" s="74">
        <v>1.65475192564258</v>
      </c>
      <c r="AF172" s="74">
        <v>1.8487436995572399</v>
      </c>
      <c r="AG172" s="74">
        <v>1.4671929338302701</v>
      </c>
      <c r="AH172" s="74">
        <v>1.1734535742500201</v>
      </c>
      <c r="AI172" s="74">
        <v>1.9556860663254301</v>
      </c>
      <c r="AJ172" s="74">
        <v>1.9641962430968301</v>
      </c>
      <c r="AK172" s="139">
        <f t="shared" si="50"/>
        <v>1.2747670777458655</v>
      </c>
      <c r="AL172" s="56" t="s">
        <v>165</v>
      </c>
      <c r="AM172" s="11">
        <v>0.89265851043371902</v>
      </c>
      <c r="AN172" s="74">
        <v>8.7474512325605103E-2</v>
      </c>
      <c r="AO172" s="74">
        <v>3.0299100089252202</v>
      </c>
      <c r="AP172" s="74">
        <v>-1.08109161042157</v>
      </c>
      <c r="AQ172" s="74">
        <v>-0.362976805057872</v>
      </c>
      <c r="AR172" s="74">
        <v>0.48367688006140203</v>
      </c>
      <c r="AS172" s="74">
        <v>2.0299204470928198</v>
      </c>
      <c r="AT172" s="74">
        <v>0.51051498284349695</v>
      </c>
      <c r="AU172" s="74">
        <v>2.23628271543202</v>
      </c>
      <c r="AV172" s="74">
        <v>0.39253094807515998</v>
      </c>
      <c r="AW172" s="74">
        <v>2.7923290692912799</v>
      </c>
      <c r="AX172" s="74">
        <v>-2.6286563552168398</v>
      </c>
      <c r="AY172" s="74">
        <v>0.98098019012832205</v>
      </c>
      <c r="AZ172" s="74">
        <v>1.7923859359862799</v>
      </c>
      <c r="BA172" s="74">
        <v>1.7925143445546401</v>
      </c>
      <c r="BB172" s="10">
        <v>2.2297950532192301</v>
      </c>
      <c r="BC172" s="10">
        <v>1.3376347795002499</v>
      </c>
      <c r="BD172" s="10">
        <v>1.2240337581812299</v>
      </c>
      <c r="BE172" s="139">
        <f t="shared" si="51"/>
        <v>0.99101522676003972</v>
      </c>
      <c r="BF172" s="140">
        <v>46.265999999999998</v>
      </c>
      <c r="BG172" s="141">
        <v>50.4</v>
      </c>
      <c r="BH172" s="142">
        <v>56.26</v>
      </c>
      <c r="BI172" s="140">
        <v>41.371337890625</v>
      </c>
      <c r="BJ172" s="141">
        <v>28.209692001342798</v>
      </c>
      <c r="BK172" s="143">
        <v>22.2</v>
      </c>
      <c r="BL172" s="140">
        <v>52.325504302978501</v>
      </c>
      <c r="BM172" s="141">
        <v>63.7225151062012</v>
      </c>
      <c r="BN172" s="342">
        <v>69.155662518340307</v>
      </c>
      <c r="BO172" s="140">
        <v>6.3031592369079599</v>
      </c>
      <c r="BP172" s="141">
        <v>8.0677919387817401</v>
      </c>
      <c r="BQ172" s="143">
        <v>8.6059301012276102</v>
      </c>
      <c r="BR172" s="141"/>
      <c r="BS172" s="141"/>
      <c r="BT172" s="141"/>
      <c r="BU172" s="141"/>
      <c r="BV172" s="141">
        <v>32.1</v>
      </c>
      <c r="BW172" s="141">
        <v>30.4</v>
      </c>
      <c r="BX172" s="134">
        <f>AVERAGE(BR172:BW172)</f>
        <v>31.25</v>
      </c>
      <c r="BY172" s="141">
        <v>17.3</v>
      </c>
      <c r="BZ172" s="141">
        <v>17.600000000000001</v>
      </c>
      <c r="CA172" s="141">
        <v>17.8</v>
      </c>
      <c r="CB172" s="141">
        <v>18.100000000000001</v>
      </c>
      <c r="CC172" s="141">
        <v>16.8</v>
      </c>
      <c r="CD172" s="141">
        <v>16.8</v>
      </c>
      <c r="CE172" s="74">
        <v>18.600000000000001</v>
      </c>
      <c r="CF172" s="74">
        <v>17.399999999999999</v>
      </c>
      <c r="CG172" s="74">
        <v>17</v>
      </c>
      <c r="CH172" s="10">
        <v>17</v>
      </c>
      <c r="CI172" s="10">
        <v>17.399999999999999</v>
      </c>
      <c r="CJ172" s="10">
        <v>17.2</v>
      </c>
      <c r="CK172" s="134">
        <f t="shared" si="63"/>
        <v>17.274999999999999</v>
      </c>
      <c r="CL172" s="141"/>
      <c r="CM172" s="141"/>
      <c r="CN172" s="141"/>
      <c r="CO172" s="141"/>
      <c r="CP172" s="141"/>
      <c r="CQ172" s="141"/>
      <c r="CR172" s="134"/>
      <c r="CS172" s="141">
        <v>2.1</v>
      </c>
      <c r="CT172" s="141">
        <v>2.2400000000000002</v>
      </c>
      <c r="CU172" s="141">
        <v>2.2999999999999998</v>
      </c>
      <c r="CV172" s="141">
        <v>2.4</v>
      </c>
      <c r="CW172" s="141">
        <v>2.1</v>
      </c>
      <c r="CX172" s="141">
        <v>2.1</v>
      </c>
      <c r="CY172" s="74">
        <v>2.4</v>
      </c>
      <c r="CZ172" s="74">
        <v>2.4</v>
      </c>
      <c r="DA172" s="74">
        <v>2.2999999999999998</v>
      </c>
      <c r="DB172" s="10">
        <v>2.41</v>
      </c>
      <c r="DC172" s="10">
        <v>2.78</v>
      </c>
      <c r="DD172" s="10">
        <v>3.63</v>
      </c>
      <c r="DE172" s="134">
        <f t="shared" si="64"/>
        <v>2.5150000000000001</v>
      </c>
      <c r="DF172" s="140"/>
      <c r="DG172" s="143">
        <v>74.3</v>
      </c>
      <c r="DH172" s="140">
        <v>39.299999999999997</v>
      </c>
      <c r="DI172" s="144">
        <v>12.2</v>
      </c>
      <c r="DJ172" s="74"/>
      <c r="DK172" s="74"/>
      <c r="DL172" s="74"/>
      <c r="DM172" s="74"/>
      <c r="DN172" s="74">
        <v>8.5</v>
      </c>
      <c r="DO172" s="74">
        <v>7.3</v>
      </c>
      <c r="DP172" s="134">
        <f>AVERAGE(DJ172:DO172)</f>
        <v>7.9</v>
      </c>
      <c r="DQ172" s="141">
        <v>7.8</v>
      </c>
      <c r="DR172" s="141">
        <v>7.4</v>
      </c>
      <c r="DS172" s="141">
        <v>7.6</v>
      </c>
      <c r="DT172" s="141">
        <v>7.8</v>
      </c>
      <c r="DU172" s="141">
        <v>7.4</v>
      </c>
      <c r="DV172" s="141">
        <v>7.4</v>
      </c>
      <c r="DW172" s="74">
        <v>7.4</v>
      </c>
      <c r="DX172" s="74">
        <v>8</v>
      </c>
      <c r="DY172" s="74">
        <v>7.9</v>
      </c>
      <c r="DZ172" s="10">
        <v>7.5</v>
      </c>
      <c r="EA172" s="10">
        <v>7.9</v>
      </c>
      <c r="EB172" s="10">
        <v>7.8</v>
      </c>
      <c r="EC172" s="134">
        <f t="shared" si="65"/>
        <v>7.6624999999999996</v>
      </c>
    </row>
    <row r="173" spans="1:133" x14ac:dyDescent="0.25">
      <c r="A173" s="74" t="s">
        <v>166</v>
      </c>
      <c r="B173" s="12">
        <v>72180</v>
      </c>
      <c r="C173" s="134">
        <v>21.95</v>
      </c>
      <c r="D173" s="135">
        <v>2.29</v>
      </c>
      <c r="E173" s="136">
        <v>2.9</v>
      </c>
      <c r="F173" s="15">
        <v>7557212</v>
      </c>
      <c r="G173" s="22">
        <f t="shared" ref="G173:G204" si="69">F173/1000000</f>
        <v>7.5572119999999998</v>
      </c>
      <c r="H173" s="137">
        <v>8874</v>
      </c>
      <c r="I173" s="138">
        <f t="shared" si="48"/>
        <v>8.8740000000000006</v>
      </c>
      <c r="J173" s="138">
        <v>12945</v>
      </c>
      <c r="K173" s="138">
        <f t="shared" si="49"/>
        <v>12.945</v>
      </c>
      <c r="L173" s="74">
        <v>2.2939937293616999</v>
      </c>
      <c r="M173" s="74">
        <v>2.3458306345048801</v>
      </c>
      <c r="N173" s="74">
        <v>2.3905332710550402</v>
      </c>
      <c r="O173" s="74">
        <v>2.41732777712018</v>
      </c>
      <c r="P173" s="74">
        <v>2.4238789503575502</v>
      </c>
      <c r="Q173" s="74">
        <v>2.4165864513853599</v>
      </c>
      <c r="R173" s="74">
        <v>2.3507791516854399</v>
      </c>
      <c r="S173" s="74">
        <v>2.2793134113431899</v>
      </c>
      <c r="T173" s="74">
        <v>2.2968721301900201</v>
      </c>
      <c r="U173" s="74">
        <v>2.4299095665604602</v>
      </c>
      <c r="V173" s="74">
        <v>2.6065794152748998</v>
      </c>
      <c r="W173" s="74">
        <v>2.8627443369103101</v>
      </c>
      <c r="X173" s="74">
        <v>3.0036227060179002</v>
      </c>
      <c r="Y173" s="74">
        <v>2.7894110407872401</v>
      </c>
      <c r="Z173" s="74">
        <v>2.1398795180756598</v>
      </c>
      <c r="AA173" s="74">
        <v>1.2360508572728</v>
      </c>
      <c r="AB173" s="74">
        <v>0.26134117976847299</v>
      </c>
      <c r="AC173" s="74">
        <v>-0.53251912145950198</v>
      </c>
      <c r="AD173" s="74">
        <v>-1.00449994113021</v>
      </c>
      <c r="AE173" s="74">
        <v>-1.00441762169232</v>
      </c>
      <c r="AF173" s="74">
        <v>-0.62038754065860102</v>
      </c>
      <c r="AG173" s="74">
        <v>-0.18853519743837999</v>
      </c>
      <c r="AH173" s="74">
        <v>0.219291040336172</v>
      </c>
      <c r="AI173" s="74">
        <v>0.85058119853818304</v>
      </c>
      <c r="AJ173" s="74">
        <v>1.7160411854839099</v>
      </c>
      <c r="AK173" s="139">
        <f t="shared" si="50"/>
        <v>1.5192083251860147</v>
      </c>
      <c r="AL173" s="56" t="s">
        <v>166</v>
      </c>
      <c r="AM173" s="11">
        <v>2.67607949868589</v>
      </c>
      <c r="AN173" s="74">
        <v>3.69697497733286</v>
      </c>
      <c r="AO173" s="74">
        <v>4.49242505142601</v>
      </c>
      <c r="AP173" s="74">
        <v>4.7743269485450996</v>
      </c>
      <c r="AQ173" s="74">
        <v>4.4694376728910097</v>
      </c>
      <c r="AR173" s="74">
        <v>3.8165194064286898</v>
      </c>
      <c r="AS173" s="74">
        <v>3.0964310962775201</v>
      </c>
      <c r="AT173" s="74">
        <v>2.5262063186374699</v>
      </c>
      <c r="AU173" s="74">
        <v>2.1214234845582198</v>
      </c>
      <c r="AV173" s="74">
        <v>1.95190779970312</v>
      </c>
      <c r="AW173" s="74">
        <v>1.94498299278968</v>
      </c>
      <c r="AX173" s="74">
        <v>1.95427476181277</v>
      </c>
      <c r="AY173" s="74">
        <v>2.2465514743177102</v>
      </c>
      <c r="AZ173" s="74">
        <v>2.2207069076858201</v>
      </c>
      <c r="BA173" s="74">
        <v>2.1893411692644098</v>
      </c>
      <c r="BB173" s="10">
        <v>2.2054671229685598</v>
      </c>
      <c r="BC173" s="10">
        <v>2.1754792408724399</v>
      </c>
      <c r="BD173" s="10">
        <v>2.1537336348627201</v>
      </c>
      <c r="BE173" s="139">
        <f t="shared" si="51"/>
        <v>2.8256582388455365</v>
      </c>
      <c r="BF173" s="140">
        <v>26.756</v>
      </c>
      <c r="BG173" s="141">
        <v>35.826999999999998</v>
      </c>
      <c r="BH173" s="142">
        <v>41.64</v>
      </c>
      <c r="BI173" s="140">
        <v>42.034370422363303</v>
      </c>
      <c r="BJ173" s="141">
        <v>42.953102111816399</v>
      </c>
      <c r="BK173" s="143">
        <v>42.1</v>
      </c>
      <c r="BL173" s="140">
        <v>54.897258758544901</v>
      </c>
      <c r="BM173" s="141">
        <v>54.591320037841797</v>
      </c>
      <c r="BN173" s="341">
        <v>55.37125331</v>
      </c>
      <c r="BO173" s="140">
        <v>3.0683689117431601</v>
      </c>
      <c r="BP173" s="141">
        <v>2.4555788040161102</v>
      </c>
      <c r="BQ173" s="143">
        <v>2.5375363295352802</v>
      </c>
      <c r="BR173" s="141">
        <v>49.497</v>
      </c>
      <c r="BS173" s="141">
        <v>49.497999999999998</v>
      </c>
      <c r="BT173" s="141">
        <v>49.460999999999999</v>
      </c>
      <c r="BU173" s="141">
        <v>49.401000000000003</v>
      </c>
      <c r="BV173" s="141">
        <v>49.326000000000001</v>
      </c>
      <c r="BW173" s="141">
        <v>49.234000000000002</v>
      </c>
      <c r="BX173" s="134">
        <f>AVERAGE(BR173:BW173)</f>
        <v>49.402833333333341</v>
      </c>
      <c r="BY173" s="141">
        <v>40.951000000000001</v>
      </c>
      <c r="BZ173" s="141">
        <v>40.253</v>
      </c>
      <c r="CA173" s="141">
        <v>39.564</v>
      </c>
      <c r="CB173" s="141">
        <v>38.905000000000001</v>
      </c>
      <c r="CC173" s="141">
        <v>38.283000000000001</v>
      </c>
      <c r="CD173" s="141">
        <v>37.697000000000003</v>
      </c>
      <c r="CE173" s="74">
        <v>37.475999999999999</v>
      </c>
      <c r="CF173" s="74">
        <v>36.728999999999999</v>
      </c>
      <c r="CG173" s="74">
        <v>36.052</v>
      </c>
      <c r="CH173" s="10">
        <v>35.610999999999997</v>
      </c>
      <c r="CI173" s="10">
        <v>35.006</v>
      </c>
      <c r="CJ173" s="10">
        <v>34.44</v>
      </c>
      <c r="CK173" s="134">
        <f t="shared" si="63"/>
        <v>36.411749999999998</v>
      </c>
      <c r="CL173" s="141">
        <v>6.6970000000000001</v>
      </c>
      <c r="CM173" s="141">
        <v>6.7480000000000002</v>
      </c>
      <c r="CN173" s="141">
        <v>6.798</v>
      </c>
      <c r="CO173" s="141">
        <v>6.8470000000000004</v>
      </c>
      <c r="CP173" s="141">
        <v>6.8940000000000001</v>
      </c>
      <c r="CQ173" s="141">
        <v>6.9379999999999997</v>
      </c>
      <c r="CR173" s="134">
        <f>AVERAGE(CL173:CQ173)</f>
        <v>6.820333333333334</v>
      </c>
      <c r="CS173" s="141">
        <v>5.34</v>
      </c>
      <c r="CT173" s="141">
        <v>5.2320000000000002</v>
      </c>
      <c r="CU173" s="141">
        <v>5.1280000000000001</v>
      </c>
      <c r="CV173" s="141">
        <v>5.032</v>
      </c>
      <c r="CW173" s="141">
        <v>4.9429999999999996</v>
      </c>
      <c r="CX173" s="141">
        <v>4.8609999999999998</v>
      </c>
      <c r="CY173" s="74">
        <v>4.8739999999999997</v>
      </c>
      <c r="CZ173" s="74">
        <v>4.7460000000000004</v>
      </c>
      <c r="DA173" s="74">
        <v>4.6260000000000003</v>
      </c>
      <c r="DB173" s="10">
        <v>4.5609999999999999</v>
      </c>
      <c r="DC173" s="10">
        <v>4.4569999999999999</v>
      </c>
      <c r="DD173" s="10">
        <v>4.359</v>
      </c>
      <c r="DE173" s="134">
        <f t="shared" si="64"/>
        <v>4.678375</v>
      </c>
      <c r="DF173" s="140">
        <v>38.493073170731705</v>
      </c>
      <c r="DG173" s="143">
        <v>52.213999999999999</v>
      </c>
      <c r="DH173" s="140">
        <v>175.6</v>
      </c>
      <c r="DI173" s="144">
        <v>81.7</v>
      </c>
      <c r="DJ173" s="74">
        <v>29.946999999999999</v>
      </c>
      <c r="DK173" s="74">
        <v>29.117999999999999</v>
      </c>
      <c r="DL173" s="74">
        <v>28.283999999999999</v>
      </c>
      <c r="DM173" s="74">
        <v>27.491</v>
      </c>
      <c r="DN173" s="74">
        <v>26.768000000000001</v>
      </c>
      <c r="DO173" s="74">
        <v>26.126999999999999</v>
      </c>
      <c r="DP173" s="134">
        <f>AVERAGE(DJ173:DO173)</f>
        <v>27.955833333333334</v>
      </c>
      <c r="DQ173" s="141">
        <v>19.718</v>
      </c>
      <c r="DR173" s="141">
        <v>19.119</v>
      </c>
      <c r="DS173" s="141">
        <v>18.614000000000001</v>
      </c>
      <c r="DT173" s="141">
        <v>18.204999999999998</v>
      </c>
      <c r="DU173" s="141">
        <v>17.882999999999999</v>
      </c>
      <c r="DV173" s="141">
        <v>17.629000000000001</v>
      </c>
      <c r="DW173" s="74">
        <v>14.414999999999999</v>
      </c>
      <c r="DX173" s="74">
        <v>13.952999999999999</v>
      </c>
      <c r="DY173" s="74">
        <v>13.573</v>
      </c>
      <c r="DZ173" s="10">
        <v>13.028</v>
      </c>
      <c r="EA173" s="10">
        <v>12.750999999999999</v>
      </c>
      <c r="EB173" s="10">
        <v>12.509</v>
      </c>
      <c r="EC173" s="134">
        <f t="shared" si="65"/>
        <v>14.467625000000002</v>
      </c>
    </row>
    <row r="174" spans="1:133" x14ac:dyDescent="0.25">
      <c r="A174" s="74" t="s">
        <v>167</v>
      </c>
      <c r="B174" s="12">
        <v>709</v>
      </c>
      <c r="C174" s="134">
        <v>0.79</v>
      </c>
      <c r="D174" s="135">
        <v>0.14000000000000001</v>
      </c>
      <c r="E174" s="136">
        <v>2.2999999999999998</v>
      </c>
      <c r="F174" s="15">
        <v>5612253</v>
      </c>
      <c r="G174" s="22">
        <f t="shared" si="69"/>
        <v>5.6122529999999999</v>
      </c>
      <c r="H174" s="137">
        <v>6157</v>
      </c>
      <c r="I174" s="138">
        <f t="shared" si="48"/>
        <v>6.157</v>
      </c>
      <c r="J174" s="138">
        <v>6312</v>
      </c>
      <c r="K174" s="138">
        <f t="shared" si="49"/>
        <v>6.3120000000000003</v>
      </c>
      <c r="L174" s="74">
        <v>1.4689781179373</v>
      </c>
      <c r="M174" s="74">
        <v>1.3169637224367099</v>
      </c>
      <c r="N174" s="74">
        <v>1.38590351635523</v>
      </c>
      <c r="O174" s="74">
        <v>1.2395969798765301</v>
      </c>
      <c r="P174" s="74">
        <v>1.2663740365018401</v>
      </c>
      <c r="Q174" s="74">
        <v>1.2505373472236501</v>
      </c>
      <c r="R174" s="74">
        <v>4.8119248344198304</v>
      </c>
      <c r="S174" s="74">
        <v>4.4022552225425997</v>
      </c>
      <c r="T174" s="74">
        <v>1.2762936008857899</v>
      </c>
      <c r="U174" s="74">
        <v>1.88440824547214</v>
      </c>
      <c r="V174" s="74">
        <v>0.14630580517603201</v>
      </c>
      <c r="W174" s="74">
        <v>-0.10970928143731</v>
      </c>
      <c r="X174" s="74">
        <v>1.52508402524669</v>
      </c>
      <c r="Y174" s="74">
        <v>2.5263752469262801</v>
      </c>
      <c r="Z174" s="74">
        <v>2.9429162061094698</v>
      </c>
      <c r="AA174" s="74">
        <v>3.8813838274816699</v>
      </c>
      <c r="AB174" s="74">
        <v>2.8503571499218698</v>
      </c>
      <c r="AC174" s="74">
        <v>3.0037760518017098</v>
      </c>
      <c r="AD174" s="74">
        <v>2.53062005253366</v>
      </c>
      <c r="AE174" s="74">
        <v>3.13430781110198</v>
      </c>
      <c r="AF174" s="74">
        <v>3.0390471574629001</v>
      </c>
      <c r="AG174" s="74">
        <v>4.0643797341768604</v>
      </c>
      <c r="AH174" s="74">
        <v>3.3565501174119601</v>
      </c>
      <c r="AI174" s="74">
        <v>3.39788230140242</v>
      </c>
      <c r="AJ174" s="74">
        <v>0.79889847797970104</v>
      </c>
      <c r="AK174" s="139">
        <f t="shared" si="50"/>
        <v>2.2956564122779004</v>
      </c>
      <c r="AL174" s="56" t="s">
        <v>167</v>
      </c>
      <c r="AM174" s="11">
        <v>1.7329459790152799</v>
      </c>
      <c r="AN174" s="74">
        <v>2.69674309916955</v>
      </c>
      <c r="AO174" s="74">
        <v>0.91412712569862498</v>
      </c>
      <c r="AP174" s="74">
        <v>-1.4763620305599701</v>
      </c>
      <c r="AQ174" s="74">
        <v>1.2534125333407899</v>
      </c>
      <c r="AR174" s="74">
        <v>2.3505381016639002</v>
      </c>
      <c r="AS174" s="74">
        <v>3.1292935508512598</v>
      </c>
      <c r="AT174" s="74">
        <v>4.1652294520627002</v>
      </c>
      <c r="AU174" s="74">
        <v>5.3215779447930602</v>
      </c>
      <c r="AV174" s="74">
        <v>3.0164086038439102</v>
      </c>
      <c r="AW174" s="74">
        <v>1.77066120652919</v>
      </c>
      <c r="AX174" s="74">
        <v>2.0857642799462601</v>
      </c>
      <c r="AY174" s="74">
        <v>2.4524623538909802</v>
      </c>
      <c r="AZ174" s="74">
        <v>1.62070839031011</v>
      </c>
      <c r="BA174" s="74">
        <v>1.29729758758627</v>
      </c>
      <c r="BB174" s="10">
        <v>1.18637693749822</v>
      </c>
      <c r="BC174" s="10">
        <v>1.2974360993860199</v>
      </c>
      <c r="BD174" s="10">
        <v>8.8595469992426304E-2</v>
      </c>
      <c r="BE174" s="139">
        <f t="shared" si="51"/>
        <v>1.9511923944707827</v>
      </c>
      <c r="BF174" s="140">
        <v>100</v>
      </c>
      <c r="BG174" s="141">
        <v>100</v>
      </c>
      <c r="BH174" s="142">
        <v>100</v>
      </c>
      <c r="BI174" s="140">
        <v>32.835159301757798</v>
      </c>
      <c r="BJ174" s="141">
        <v>21.462720870971701</v>
      </c>
      <c r="BK174" s="143">
        <v>15</v>
      </c>
      <c r="BL174" s="140">
        <v>63.057201385497997</v>
      </c>
      <c r="BM174" s="141">
        <v>71.200111389160199</v>
      </c>
      <c r="BN174" s="342">
        <v>72.096715201886795</v>
      </c>
      <c r="BO174" s="140">
        <v>4.1076383590698198</v>
      </c>
      <c r="BP174" s="141">
        <v>7.3371653556823704</v>
      </c>
      <c r="BQ174" s="143">
        <v>12.9216002399085</v>
      </c>
      <c r="BR174" s="141">
        <v>23</v>
      </c>
      <c r="BS174" s="141">
        <v>22.7</v>
      </c>
      <c r="BT174" s="141">
        <v>23.4</v>
      </c>
      <c r="BU174" s="141">
        <v>22.2</v>
      </c>
      <c r="BV174" s="141">
        <v>19.600000000000001</v>
      </c>
      <c r="BW174" s="141">
        <v>17.7</v>
      </c>
      <c r="BX174" s="134">
        <f>AVERAGE(BR174:BW174)</f>
        <v>21.433333333333334</v>
      </c>
      <c r="BY174" s="141">
        <v>10.3</v>
      </c>
      <c r="BZ174" s="141">
        <v>10</v>
      </c>
      <c r="CA174" s="141">
        <v>10.199999999999999</v>
      </c>
      <c r="CB174" s="141">
        <v>9.9</v>
      </c>
      <c r="CC174" s="141">
        <v>9.3000000000000007</v>
      </c>
      <c r="CD174" s="141">
        <v>9.5</v>
      </c>
      <c r="CE174" s="74">
        <v>10.1</v>
      </c>
      <c r="CF174" s="74">
        <v>9.3000000000000007</v>
      </c>
      <c r="CG174" s="74">
        <v>9.8000000000000007</v>
      </c>
      <c r="CH174" s="10">
        <v>9.6999999999999993</v>
      </c>
      <c r="CI174" s="10">
        <v>9.4</v>
      </c>
      <c r="CJ174" s="10">
        <v>8.9</v>
      </c>
      <c r="CK174" s="134">
        <f t="shared" si="63"/>
        <v>9.5000000000000018</v>
      </c>
      <c r="CL174" s="141">
        <v>3.0859999999999999</v>
      </c>
      <c r="CM174" s="141">
        <v>3.0379999999999998</v>
      </c>
      <c r="CN174" s="141">
        <v>3.048</v>
      </c>
      <c r="CO174" s="141">
        <v>2.8</v>
      </c>
      <c r="CP174" s="141">
        <v>2.359</v>
      </c>
      <c r="CQ174" s="141">
        <v>2.0790000000000002</v>
      </c>
      <c r="CR174" s="134">
        <f>AVERAGE(CL174:CQ174)</f>
        <v>2.7349999999999999</v>
      </c>
      <c r="CS174" s="141">
        <v>1.28</v>
      </c>
      <c r="CT174" s="141">
        <v>1.29</v>
      </c>
      <c r="CU174" s="141">
        <v>1.28</v>
      </c>
      <c r="CV174" s="141">
        <v>1.22</v>
      </c>
      <c r="CW174" s="141">
        <v>1.1499999999999999</v>
      </c>
      <c r="CX174" s="141">
        <v>1.2</v>
      </c>
      <c r="CY174" s="74">
        <v>1.29</v>
      </c>
      <c r="CZ174" s="74">
        <v>1.19</v>
      </c>
      <c r="DA174" s="74">
        <v>1.25</v>
      </c>
      <c r="DB174" s="10">
        <v>1.24</v>
      </c>
      <c r="DC174" s="10">
        <v>1.2</v>
      </c>
      <c r="DD174" s="10">
        <v>1.1599999999999999</v>
      </c>
      <c r="DE174" s="134">
        <f t="shared" si="64"/>
        <v>1.21</v>
      </c>
      <c r="DF174" s="140">
        <v>70.219707317073173</v>
      </c>
      <c r="DG174" s="143">
        <v>82.895121951219494</v>
      </c>
      <c r="DH174" s="140">
        <v>14.1</v>
      </c>
      <c r="DI174" s="144">
        <v>2.2000000000000002</v>
      </c>
      <c r="DJ174" s="74">
        <v>5.2</v>
      </c>
      <c r="DK174" s="74">
        <v>5.3</v>
      </c>
      <c r="DL174" s="74">
        <v>5.4</v>
      </c>
      <c r="DM174" s="74">
        <v>5.5</v>
      </c>
      <c r="DN174" s="74">
        <v>5.3</v>
      </c>
      <c r="DO174" s="74">
        <v>5.0999999999999996</v>
      </c>
      <c r="DP174" s="134">
        <f>AVERAGE(DJ174:DO174)</f>
        <v>5.3</v>
      </c>
      <c r="DQ174" s="141">
        <v>4.4000000000000004</v>
      </c>
      <c r="DR174" s="141">
        <v>4.5</v>
      </c>
      <c r="DS174" s="141">
        <v>4.4000000000000004</v>
      </c>
      <c r="DT174" s="141">
        <v>4.3</v>
      </c>
      <c r="DU174" s="141">
        <v>4.4000000000000004</v>
      </c>
      <c r="DV174" s="141">
        <v>4.5</v>
      </c>
      <c r="DW174" s="74">
        <v>4.5</v>
      </c>
      <c r="DX174" s="74">
        <v>4.5999999999999996</v>
      </c>
      <c r="DY174" s="74">
        <v>4.7</v>
      </c>
      <c r="DZ174" s="10">
        <v>4.8</v>
      </c>
      <c r="EA174" s="10">
        <v>4.8</v>
      </c>
      <c r="EB174" s="10">
        <v>5</v>
      </c>
      <c r="EC174" s="134">
        <f t="shared" si="65"/>
        <v>4.6624999999999996</v>
      </c>
    </row>
    <row r="175" spans="1:133" x14ac:dyDescent="0.25">
      <c r="A175" s="74" t="s">
        <v>168</v>
      </c>
      <c r="B175" s="12"/>
      <c r="C175" s="134"/>
      <c r="D175" s="135"/>
      <c r="E175" s="136"/>
      <c r="F175" s="15">
        <v>41109</v>
      </c>
      <c r="G175" s="22">
        <f t="shared" si="69"/>
        <v>4.1109E-2</v>
      </c>
      <c r="H175" s="137">
        <v>44</v>
      </c>
      <c r="I175" s="138">
        <f t="shared" si="48"/>
        <v>4.3999999999999997E-2</v>
      </c>
      <c r="J175" s="138"/>
      <c r="K175" s="138">
        <f t="shared" si="49"/>
        <v>0</v>
      </c>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v>-0.50061076244893699</v>
      </c>
      <c r="AK175" s="139">
        <f t="shared" si="50"/>
        <v>-0.50061076244893699</v>
      </c>
      <c r="AL175" s="56" t="s">
        <v>168</v>
      </c>
      <c r="AM175" s="11">
        <v>-1.8343776867274899</v>
      </c>
      <c r="AN175" s="74">
        <v>2.17160280678165</v>
      </c>
      <c r="AO175" s="74">
        <v>4.3203330794491297</v>
      </c>
      <c r="AP175" s="74">
        <v>3.6925695500861702</v>
      </c>
      <c r="AQ175" s="74">
        <v>4.4198254148042304</v>
      </c>
      <c r="AR175" s="74">
        <v>4.4793936213755297</v>
      </c>
      <c r="AS175" s="74">
        <v>3.5531873123478799</v>
      </c>
      <c r="AT175" s="74">
        <v>3.06703056032705</v>
      </c>
      <c r="AU175" s="74">
        <v>2.4900251734062402</v>
      </c>
      <c r="AV175" s="74">
        <v>-3.3323014863454299</v>
      </c>
      <c r="AW175" s="74">
        <v>-3.3335120918587302</v>
      </c>
      <c r="AX175" s="74">
        <v>1.66635589149093</v>
      </c>
      <c r="AY175" s="74">
        <v>3.5405828188292499</v>
      </c>
      <c r="AZ175" s="74">
        <v>5.5230395256431297</v>
      </c>
      <c r="BA175" s="74">
        <v>2.84652521272006</v>
      </c>
      <c r="BB175" s="10">
        <v>2.9776474807481801</v>
      </c>
      <c r="BC175" s="10">
        <v>2.9065541543269502</v>
      </c>
      <c r="BD175" s="10">
        <v>2.8122921985988998</v>
      </c>
      <c r="BE175" s="139">
        <f t="shared" si="51"/>
        <v>2.5765383072194776</v>
      </c>
      <c r="BF175" s="140"/>
      <c r="BG175" s="141"/>
      <c r="BH175" s="142">
        <v>100</v>
      </c>
      <c r="BI175" s="140"/>
      <c r="BJ175" s="141"/>
      <c r="BK175" s="143"/>
      <c r="BL175" s="140"/>
      <c r="BM175" s="141"/>
      <c r="BN175" s="262"/>
      <c r="BO175" s="140"/>
      <c r="BP175" s="141"/>
      <c r="BQ175" s="143"/>
      <c r="BR175" s="141"/>
      <c r="BS175" s="141"/>
      <c r="BT175" s="141"/>
      <c r="BU175" s="141"/>
      <c r="BV175" s="141"/>
      <c r="BW175" s="141"/>
      <c r="BX175" s="134"/>
      <c r="BY175" s="141"/>
      <c r="BZ175" s="141"/>
      <c r="CA175" s="141">
        <v>13</v>
      </c>
      <c r="CB175" s="141"/>
      <c r="CC175" s="141"/>
      <c r="CD175" s="141"/>
      <c r="CE175" s="74">
        <v>12</v>
      </c>
      <c r="CF175" s="74">
        <v>14</v>
      </c>
      <c r="CG175" s="74"/>
      <c r="CH175" s="74"/>
      <c r="CI175" s="74"/>
      <c r="CJ175" s="74"/>
      <c r="CK175" s="134">
        <f t="shared" si="63"/>
        <v>13</v>
      </c>
      <c r="CL175" s="141"/>
      <c r="CM175" s="141"/>
      <c r="CN175" s="141"/>
      <c r="CO175" s="141"/>
      <c r="CP175" s="141"/>
      <c r="CQ175" s="141"/>
      <c r="CR175" s="134"/>
      <c r="CS175" s="141"/>
      <c r="CT175" s="141">
        <v>1.5</v>
      </c>
      <c r="CU175" s="141">
        <v>1.7</v>
      </c>
      <c r="CV175" s="141">
        <v>1.7</v>
      </c>
      <c r="CW175" s="141"/>
      <c r="CX175" s="141"/>
      <c r="CY175" s="74"/>
      <c r="CZ175" s="74"/>
      <c r="DA175" s="74"/>
      <c r="DB175" s="74"/>
      <c r="DC175" s="74"/>
      <c r="DD175" s="74"/>
      <c r="DE175" s="134"/>
      <c r="DF175" s="140"/>
      <c r="DG175" s="143"/>
      <c r="DH175" s="140"/>
      <c r="DI175" s="144"/>
      <c r="DJ175" s="74"/>
      <c r="DK175" s="74"/>
      <c r="DL175" s="74"/>
      <c r="DM175" s="74"/>
      <c r="DN175" s="74"/>
      <c r="DO175" s="74"/>
      <c r="DP175" s="134"/>
      <c r="DQ175" s="141">
        <v>3.5</v>
      </c>
      <c r="DR175" s="141">
        <v>3.2</v>
      </c>
      <c r="DS175" s="141">
        <v>3.7</v>
      </c>
      <c r="DT175" s="141">
        <v>3</v>
      </c>
      <c r="DU175" s="141"/>
      <c r="DV175" s="141"/>
      <c r="DW175" s="74">
        <v>5.4</v>
      </c>
      <c r="DX175" s="74">
        <v>4.7</v>
      </c>
      <c r="DY175" s="74"/>
      <c r="DZ175" s="74">
        <v>4.5999999999999996</v>
      </c>
      <c r="EA175" s="74"/>
      <c r="EB175" s="74"/>
      <c r="EC175" s="134">
        <f t="shared" si="65"/>
        <v>4.9000000000000004</v>
      </c>
    </row>
    <row r="176" spans="1:133" x14ac:dyDescent="0.25">
      <c r="A176" s="74" t="s">
        <v>169</v>
      </c>
      <c r="B176" s="12">
        <v>48080</v>
      </c>
      <c r="C176" s="134">
        <v>28.02</v>
      </c>
      <c r="D176" s="135">
        <v>0.37</v>
      </c>
      <c r="E176" s="136">
        <v>4.7</v>
      </c>
      <c r="F176" s="15">
        <v>5439232</v>
      </c>
      <c r="G176" s="22">
        <f t="shared" si="69"/>
        <v>5.4392319999999996</v>
      </c>
      <c r="H176" s="137">
        <v>5438</v>
      </c>
      <c r="I176" s="138">
        <f t="shared" si="48"/>
        <v>5.4379999999999997</v>
      </c>
      <c r="J176" s="138">
        <v>4944</v>
      </c>
      <c r="K176" s="138">
        <f t="shared" si="49"/>
        <v>4.944</v>
      </c>
      <c r="L176" s="74">
        <v>1.0496103881186201</v>
      </c>
      <c r="M176" s="74">
        <v>1.05791840570578</v>
      </c>
      <c r="N176" s="74">
        <v>1.0590744398023699</v>
      </c>
      <c r="O176" s="74">
        <v>1.0199637764060701</v>
      </c>
      <c r="P176" s="74">
        <v>0.99395493176258198</v>
      </c>
      <c r="Q176" s="74">
        <v>0.82353269022752795</v>
      </c>
      <c r="R176" s="74">
        <v>0.72609943737232197</v>
      </c>
      <c r="S176" s="74">
        <v>0.77437007245115697</v>
      </c>
      <c r="T176" s="74">
        <v>0.72675486203800199</v>
      </c>
      <c r="U176" s="74">
        <v>0.68746265978903198</v>
      </c>
      <c r="V176" s="74">
        <v>0.67395443975309099</v>
      </c>
      <c r="W176" s="74">
        <v>0.61937664535256398</v>
      </c>
      <c r="X176" s="74">
        <v>0.55683923298189197</v>
      </c>
      <c r="Y176" s="74">
        <v>0.530027872017792</v>
      </c>
      <c r="Z176" s="74">
        <v>0.481564764827773</v>
      </c>
      <c r="AA176" s="74">
        <v>0.43961709472627503</v>
      </c>
      <c r="AB176" s="74">
        <v>7.7472436978057793E-2</v>
      </c>
      <c r="AC176" s="74">
        <v>3.24651148981277E-2</v>
      </c>
      <c r="AD176" s="74">
        <v>0.381719886651125</v>
      </c>
      <c r="AE176" s="74">
        <v>0.39405443003196999</v>
      </c>
      <c r="AF176" s="74">
        <v>0.29263220653253003</v>
      </c>
      <c r="AG176" s="74">
        <v>0.21167439643170899</v>
      </c>
      <c r="AH176" s="74">
        <v>0.184629991205462</v>
      </c>
      <c r="AI176" s="74">
        <v>0.13412159848536001</v>
      </c>
      <c r="AJ176" s="74">
        <v>0.102053161046239</v>
      </c>
      <c r="AK176" s="139">
        <f t="shared" si="50"/>
        <v>0.56123779742373725</v>
      </c>
      <c r="AL176" s="56" t="s">
        <v>169</v>
      </c>
      <c r="AM176" s="11">
        <v>-0.13537648779442499</v>
      </c>
      <c r="AN176" s="74">
        <v>-0.18301227099618</v>
      </c>
      <c r="AO176" s="74">
        <v>3.5136893993130101E-3</v>
      </c>
      <c r="AP176" s="74">
        <v>1.02429084446951E-2</v>
      </c>
      <c r="AQ176" s="74">
        <v>5.26108200681044E-2</v>
      </c>
      <c r="AR176" s="74">
        <v>8.4739795137906901E-2</v>
      </c>
      <c r="AS176" s="74">
        <v>8.1793144735628001E-2</v>
      </c>
      <c r="AT176" s="74">
        <v>0.109540274600611</v>
      </c>
      <c r="AU176" s="74">
        <v>0.17230748887526101</v>
      </c>
      <c r="AV176" s="74">
        <v>0.221039559325027</v>
      </c>
      <c r="AW176" s="74">
        <v>0.21217318180195799</v>
      </c>
      <c r="AX176" s="74"/>
      <c r="AY176" s="74">
        <v>0.170183855326072</v>
      </c>
      <c r="AZ176" s="74">
        <v>0.107458009492367</v>
      </c>
      <c r="BA176" s="74">
        <v>9.4406352565695698E-2</v>
      </c>
      <c r="BB176" s="10">
        <v>9.5033878648276199E-2</v>
      </c>
      <c r="BC176" s="10">
        <v>0.128922329956911</v>
      </c>
      <c r="BD176" s="10">
        <v>0.15517899568740601</v>
      </c>
      <c r="BE176" s="139">
        <f t="shared" si="51"/>
        <v>9.4758250816815798E-2</v>
      </c>
      <c r="BF176" s="140">
        <v>46.256999999999998</v>
      </c>
      <c r="BG176" s="141">
        <v>56.232999999999997</v>
      </c>
      <c r="BH176" s="142">
        <v>53.75</v>
      </c>
      <c r="BI176" s="140">
        <v>25.874099731445298</v>
      </c>
      <c r="BJ176" s="141">
        <v>19.708185195922901</v>
      </c>
      <c r="BK176" s="143">
        <v>15.4</v>
      </c>
      <c r="BL176" s="140">
        <v>64.056579589843807</v>
      </c>
      <c r="BM176" s="141">
        <v>68.920028686523395</v>
      </c>
      <c r="BN176" s="143">
        <v>69.561033705835598</v>
      </c>
      <c r="BO176" s="140">
        <v>10.069318771362299</v>
      </c>
      <c r="BP176" s="141">
        <v>11.371787071228001</v>
      </c>
      <c r="BQ176" s="143">
        <v>15.0701897437837</v>
      </c>
      <c r="BR176" s="141">
        <v>17.8</v>
      </c>
      <c r="BS176" s="141">
        <v>18.2</v>
      </c>
      <c r="BT176" s="141">
        <v>19.100000000000001</v>
      </c>
      <c r="BU176" s="141">
        <v>20</v>
      </c>
      <c r="BV176" s="141">
        <v>20.8</v>
      </c>
      <c r="BW176" s="141">
        <v>20.6</v>
      </c>
      <c r="BX176" s="134">
        <f t="shared" ref="BX176:BX185" si="70">AVERAGE(BR176:BW176)</f>
        <v>19.416666666666668</v>
      </c>
      <c r="BY176" s="141">
        <v>10</v>
      </c>
      <c r="BZ176" s="141">
        <v>10.1</v>
      </c>
      <c r="CA176" s="141">
        <v>10.6</v>
      </c>
      <c r="CB176" s="141">
        <v>11.3</v>
      </c>
      <c r="CC176" s="141">
        <v>11.1</v>
      </c>
      <c r="CD176" s="141">
        <v>11.3</v>
      </c>
      <c r="CE176" s="74">
        <v>10.3</v>
      </c>
      <c r="CF176" s="74">
        <v>10.1</v>
      </c>
      <c r="CG176" s="74">
        <v>10.199999999999999</v>
      </c>
      <c r="CH176" s="10">
        <v>10.3</v>
      </c>
      <c r="CI176" s="10">
        <v>10.6</v>
      </c>
      <c r="CJ176" s="10">
        <v>10.7</v>
      </c>
      <c r="CK176" s="134">
        <f t="shared" si="63"/>
        <v>10.574999999999999</v>
      </c>
      <c r="CL176" s="141">
        <v>2.41</v>
      </c>
      <c r="CM176" s="141">
        <v>2.4300000000000002</v>
      </c>
      <c r="CN176" s="141">
        <v>2.4900000000000002</v>
      </c>
      <c r="CO176" s="141">
        <v>2.56</v>
      </c>
      <c r="CP176" s="141">
        <v>2.61</v>
      </c>
      <c r="CQ176" s="141">
        <v>2.5499999999999998</v>
      </c>
      <c r="CR176" s="134">
        <f t="shared" ref="CR176:CR185" si="71">AVERAGE(CL176:CQ176)</f>
        <v>2.5083333333333333</v>
      </c>
      <c r="CS176" s="141">
        <v>1.24</v>
      </c>
      <c r="CT176" s="141">
        <v>1.25</v>
      </c>
      <c r="CU176" s="141">
        <v>1.32</v>
      </c>
      <c r="CV176" s="141">
        <v>1.41</v>
      </c>
      <c r="CW176" s="141">
        <v>1.4</v>
      </c>
      <c r="CX176" s="141">
        <v>1.45</v>
      </c>
      <c r="CY176" s="74">
        <v>1.34</v>
      </c>
      <c r="CZ176" s="74">
        <v>1.34</v>
      </c>
      <c r="DA176" s="74">
        <v>1.34</v>
      </c>
      <c r="DB176" s="10">
        <v>1.4</v>
      </c>
      <c r="DC176" s="10">
        <v>1.48</v>
      </c>
      <c r="DD176" s="10">
        <v>1.48</v>
      </c>
      <c r="DE176" s="134">
        <f t="shared" ref="DE176:DE183" si="72">AVERAGE(CW176:DD176)</f>
        <v>1.4037500000000001</v>
      </c>
      <c r="DF176" s="140">
        <v>70.246804878048792</v>
      </c>
      <c r="DG176" s="143">
        <v>77.165853658536605</v>
      </c>
      <c r="DH176" s="140"/>
      <c r="DI176" s="144">
        <v>4.5999999999999996</v>
      </c>
      <c r="DJ176" s="74">
        <v>9.3000000000000007</v>
      </c>
      <c r="DK176" s="74">
        <v>9.4</v>
      </c>
      <c r="DL176" s="74">
        <v>9</v>
      </c>
      <c r="DM176" s="74">
        <v>9.4</v>
      </c>
      <c r="DN176" s="74">
        <v>9.6</v>
      </c>
      <c r="DO176" s="74">
        <v>9.5</v>
      </c>
      <c r="DP176" s="134">
        <f t="shared" ref="DP176:DP185" si="73">AVERAGE(DJ176:DO176)</f>
        <v>9.3666666666666671</v>
      </c>
      <c r="DQ176" s="141">
        <v>9.9</v>
      </c>
      <c r="DR176" s="141">
        <v>10</v>
      </c>
      <c r="DS176" s="141">
        <v>9.8000000000000007</v>
      </c>
      <c r="DT176" s="141">
        <v>9.8000000000000007</v>
      </c>
      <c r="DU176" s="141">
        <v>9.8000000000000007</v>
      </c>
      <c r="DV176" s="141">
        <v>9.6</v>
      </c>
      <c r="DW176" s="74">
        <v>9.6999999999999993</v>
      </c>
      <c r="DX176" s="74">
        <v>9.6</v>
      </c>
      <c r="DY176" s="74">
        <v>9.5</v>
      </c>
      <c r="DZ176" s="10">
        <v>9.9</v>
      </c>
      <c r="EA176" s="10">
        <v>9.6</v>
      </c>
      <c r="EB176" s="10">
        <v>9.9</v>
      </c>
      <c r="EC176" s="134">
        <f t="shared" si="65"/>
        <v>9.6999999999999993</v>
      </c>
    </row>
    <row r="177" spans="1:133" x14ac:dyDescent="0.25">
      <c r="A177" s="74" t="s">
        <v>170</v>
      </c>
      <c r="B177" s="12">
        <v>20142</v>
      </c>
      <c r="C177" s="134">
        <v>9.1300000000000008</v>
      </c>
      <c r="D177" s="135">
        <v>2.67</v>
      </c>
      <c r="E177" s="136">
        <v>1.7</v>
      </c>
      <c r="F177" s="15">
        <v>2066388</v>
      </c>
      <c r="G177" s="22">
        <f t="shared" si="69"/>
        <v>2.0663879999999999</v>
      </c>
      <c r="H177" s="137">
        <v>2076</v>
      </c>
      <c r="I177" s="138">
        <f t="shared" si="48"/>
        <v>2.0760000000000001</v>
      </c>
      <c r="J177" s="138">
        <v>1914</v>
      </c>
      <c r="K177" s="138">
        <f t="shared" si="49"/>
        <v>1.9139999999999999</v>
      </c>
      <c r="L177" s="74">
        <v>0.97762139269237802</v>
      </c>
      <c r="M177" s="74">
        <v>1.4759124858135699</v>
      </c>
      <c r="N177" s="74">
        <v>1.2083280812078501</v>
      </c>
      <c r="O177" s="74">
        <v>1.0888857022045499</v>
      </c>
      <c r="P177" s="74">
        <v>1.0707826198988399</v>
      </c>
      <c r="Q177" s="74">
        <v>0.98924830905970695</v>
      </c>
      <c r="R177" s="74">
        <v>0.27396083047318498</v>
      </c>
      <c r="S177" s="74">
        <v>0.19927355347776099</v>
      </c>
      <c r="T177" s="74">
        <v>0.62552142498040697</v>
      </c>
      <c r="U177" s="74">
        <v>0.51021326280993895</v>
      </c>
      <c r="V177" s="74">
        <v>0.48980490535952598</v>
      </c>
      <c r="W177" s="74">
        <v>1.24492184531935</v>
      </c>
      <c r="X177" s="74">
        <v>1.2039359321304</v>
      </c>
      <c r="Y177" s="74">
        <v>0.27202215434159099</v>
      </c>
      <c r="Z177" s="74">
        <v>5.7872300250322799E-2</v>
      </c>
      <c r="AA177" s="74">
        <v>9.0624342792107307E-2</v>
      </c>
      <c r="AB177" s="74">
        <v>6.3438223655983103E-2</v>
      </c>
      <c r="AC177" s="74">
        <v>-0.14669940294923001</v>
      </c>
      <c r="AD177" s="74">
        <v>-0.23830047754197001</v>
      </c>
      <c r="AE177" s="74">
        <v>-0.115694093241137</v>
      </c>
      <c r="AF177" s="74">
        <v>2.1561499989935302E-2</v>
      </c>
      <c r="AG177" s="74">
        <v>-6.2536133745971695E-2</v>
      </c>
      <c r="AH177" s="74">
        <v>-0.134454343022371</v>
      </c>
      <c r="AI177" s="74">
        <v>-0.21811765673508099</v>
      </c>
      <c r="AJ177" s="74">
        <v>7.1430844513725805E-2</v>
      </c>
      <c r="AK177" s="139">
        <f t="shared" si="50"/>
        <v>0.44078230414941466</v>
      </c>
      <c r="AL177" s="56" t="s">
        <v>170</v>
      </c>
      <c r="AM177" s="11">
        <v>0.29607496005044998</v>
      </c>
      <c r="AN177" s="74">
        <v>0.15749874204765699</v>
      </c>
      <c r="AO177" s="74">
        <v>0.12391544232327199</v>
      </c>
      <c r="AP177" s="74">
        <v>6.0296779257292203E-2</v>
      </c>
      <c r="AQ177" s="74">
        <v>6.4066202261692295E-2</v>
      </c>
      <c r="AR177" s="74">
        <v>0.17320890507374301</v>
      </c>
      <c r="AS177" s="74">
        <v>0.31911453657106997</v>
      </c>
      <c r="AT177" s="74">
        <v>0.55920781553683097</v>
      </c>
      <c r="AU177" s="74">
        <v>0.15814084363436301</v>
      </c>
      <c r="AV177" s="74">
        <v>0.90387553521091302</v>
      </c>
      <c r="AW177" s="74">
        <v>0.43607948463592999</v>
      </c>
      <c r="AX177" s="74">
        <v>0.20773270232972399</v>
      </c>
      <c r="AY177" s="74">
        <v>0.21002430590044799</v>
      </c>
      <c r="AZ177" s="74">
        <v>0.13572622891563099</v>
      </c>
      <c r="BA177" s="74">
        <v>0.10989355987150599</v>
      </c>
      <c r="BB177" s="10">
        <v>7.5190689011533002E-2</v>
      </c>
      <c r="BC177" s="10">
        <v>7.3197207241527895E-2</v>
      </c>
      <c r="BD177" s="10">
        <v>6.5159039249015199E-2</v>
      </c>
      <c r="BE177" s="139">
        <f t="shared" si="51"/>
        <v>0.22543105994542048</v>
      </c>
      <c r="BF177" s="140">
        <v>42.374000000000002</v>
      </c>
      <c r="BG177" s="141">
        <v>50.752000000000002</v>
      </c>
      <c r="BH177" s="142">
        <v>54.27</v>
      </c>
      <c r="BI177" s="140">
        <v>23.706256866455099</v>
      </c>
      <c r="BJ177" s="141">
        <v>15.8832292556763</v>
      </c>
      <c r="BK177" s="143">
        <v>15</v>
      </c>
      <c r="BL177" s="140">
        <v>65.310859680175795</v>
      </c>
      <c r="BM177" s="141">
        <v>70.024398803710895</v>
      </c>
      <c r="BN177" s="143">
        <v>65.975857413739405</v>
      </c>
      <c r="BO177" s="140">
        <v>10.9828834533691</v>
      </c>
      <c r="BP177" s="141">
        <v>14.092368125915501</v>
      </c>
      <c r="BQ177" s="143">
        <v>19.061758404904701</v>
      </c>
      <c r="BR177" s="141">
        <v>15.9</v>
      </c>
      <c r="BS177" s="141">
        <v>16.3</v>
      </c>
      <c r="BT177" s="141">
        <v>16.399999999999999</v>
      </c>
      <c r="BU177" s="141">
        <v>16.7</v>
      </c>
      <c r="BV177" s="141">
        <v>16</v>
      </c>
      <c r="BW177" s="141">
        <v>16.5</v>
      </c>
      <c r="BX177" s="134">
        <f t="shared" si="70"/>
        <v>16.3</v>
      </c>
      <c r="BY177" s="141">
        <v>9.4</v>
      </c>
      <c r="BZ177" s="141">
        <v>9.8000000000000007</v>
      </c>
      <c r="CA177" s="141">
        <v>10.8</v>
      </c>
      <c r="CB177" s="141">
        <v>10.7</v>
      </c>
      <c r="CC177" s="141">
        <v>10.9</v>
      </c>
      <c r="CD177" s="141">
        <v>10.7</v>
      </c>
      <c r="CE177" s="74">
        <v>10.7</v>
      </c>
      <c r="CF177" s="74">
        <v>10.199999999999999</v>
      </c>
      <c r="CG177" s="74">
        <v>10.3</v>
      </c>
      <c r="CH177" s="10">
        <v>10</v>
      </c>
      <c r="CI177" s="10">
        <v>9.9</v>
      </c>
      <c r="CJ177" s="10">
        <v>9.8000000000000007</v>
      </c>
      <c r="CK177" s="134">
        <f t="shared" si="63"/>
        <v>10.3125</v>
      </c>
      <c r="CL177" s="141">
        <v>2.2730000000000001</v>
      </c>
      <c r="CM177" s="141">
        <v>2.2549999999999999</v>
      </c>
      <c r="CN177" s="141">
        <v>2.2389999999999999</v>
      </c>
      <c r="CO177" s="141">
        <v>2.2269999999999999</v>
      </c>
      <c r="CP177" s="141">
        <v>2.218</v>
      </c>
      <c r="CQ177" s="141">
        <v>2.2090000000000001</v>
      </c>
      <c r="CR177" s="134">
        <f t="shared" si="71"/>
        <v>2.2368333333333332</v>
      </c>
      <c r="CS177" s="141">
        <v>1.31</v>
      </c>
      <c r="CT177" s="141">
        <v>1.38</v>
      </c>
      <c r="CU177" s="141">
        <v>1.53</v>
      </c>
      <c r="CV177" s="141">
        <v>1.53</v>
      </c>
      <c r="CW177" s="141">
        <v>1.57</v>
      </c>
      <c r="CX177" s="141">
        <v>1.56</v>
      </c>
      <c r="CY177" s="74">
        <v>1.58</v>
      </c>
      <c r="CZ177" s="74">
        <v>1.55</v>
      </c>
      <c r="DA177" s="74">
        <v>1.55</v>
      </c>
      <c r="DB177" s="10">
        <v>1.57</v>
      </c>
      <c r="DC177" s="10">
        <v>1.58</v>
      </c>
      <c r="DD177" s="10">
        <v>1.58</v>
      </c>
      <c r="DE177" s="134">
        <f t="shared" si="72"/>
        <v>1.5674999999999999</v>
      </c>
      <c r="DF177" s="140">
        <v>70.358536585365869</v>
      </c>
      <c r="DG177" s="143">
        <v>81.1756097560976</v>
      </c>
      <c r="DH177" s="140"/>
      <c r="DI177" s="144">
        <v>1.7</v>
      </c>
      <c r="DJ177" s="74">
        <v>10.1</v>
      </c>
      <c r="DK177" s="74">
        <v>10</v>
      </c>
      <c r="DL177" s="74">
        <v>10.4</v>
      </c>
      <c r="DM177" s="74">
        <v>9.9</v>
      </c>
      <c r="DN177" s="74">
        <v>9.6</v>
      </c>
      <c r="DO177" s="74">
        <v>10.1</v>
      </c>
      <c r="DP177" s="134">
        <f t="shared" si="73"/>
        <v>10.016666666666667</v>
      </c>
      <c r="DQ177" s="141">
        <v>9.1</v>
      </c>
      <c r="DR177" s="141">
        <v>9.1999999999999993</v>
      </c>
      <c r="DS177" s="141">
        <v>9.1</v>
      </c>
      <c r="DT177" s="141">
        <v>9.1999999999999993</v>
      </c>
      <c r="DU177" s="141">
        <v>9.1</v>
      </c>
      <c r="DV177" s="141">
        <v>9.1</v>
      </c>
      <c r="DW177" s="74">
        <v>9.4</v>
      </c>
      <c r="DX177" s="74">
        <v>9.4</v>
      </c>
      <c r="DY177" s="74">
        <v>9.1999999999999993</v>
      </c>
      <c r="DZ177" s="10">
        <v>9.6</v>
      </c>
      <c r="EA177" s="10">
        <v>9.5</v>
      </c>
      <c r="EB177" s="10">
        <v>9.9</v>
      </c>
      <c r="EC177" s="134">
        <f t="shared" si="65"/>
        <v>9.4000000000000021</v>
      </c>
    </row>
    <row r="178" spans="1:133" x14ac:dyDescent="0.25">
      <c r="A178" s="74" t="s">
        <v>171</v>
      </c>
      <c r="B178" s="12">
        <v>27990</v>
      </c>
      <c r="C178" s="134">
        <v>0.71</v>
      </c>
      <c r="D178" s="135">
        <v>2.86</v>
      </c>
      <c r="E178" s="136">
        <v>0.2</v>
      </c>
      <c r="F178" s="15">
        <v>611343</v>
      </c>
      <c r="G178" s="22">
        <f t="shared" si="69"/>
        <v>0.61134299999999997</v>
      </c>
      <c r="H178" s="137">
        <v>709</v>
      </c>
      <c r="I178" s="138">
        <f t="shared" si="48"/>
        <v>0.70899999999999996</v>
      </c>
      <c r="J178" s="138">
        <v>1290</v>
      </c>
      <c r="K178" s="138">
        <f t="shared" si="49"/>
        <v>1.29</v>
      </c>
      <c r="L178" s="74">
        <v>3.7441344247004702</v>
      </c>
      <c r="M178" s="74">
        <v>3.65186523538484</v>
      </c>
      <c r="N178" s="74">
        <v>3.57369691657063</v>
      </c>
      <c r="O178" s="74">
        <v>3.5019347550741302</v>
      </c>
      <c r="P178" s="74">
        <v>3.4467129510513099</v>
      </c>
      <c r="Q178" s="74">
        <v>3.3999645456405001</v>
      </c>
      <c r="R178" s="74">
        <v>3.3573677416858301</v>
      </c>
      <c r="S178" s="74">
        <v>3.3051112442921502</v>
      </c>
      <c r="T178" s="74">
        <v>3.2331434511902999</v>
      </c>
      <c r="U178" s="74">
        <v>3.1383478371083302</v>
      </c>
      <c r="V178" s="74">
        <v>3.0328755422449301</v>
      </c>
      <c r="W178" s="74">
        <v>2.9245882757419102</v>
      </c>
      <c r="X178" s="74">
        <v>2.83625215426955</v>
      </c>
      <c r="Y178" s="74">
        <v>2.7824354837674798</v>
      </c>
      <c r="Z178" s="74">
        <v>2.7737393866738098</v>
      </c>
      <c r="AA178" s="74">
        <v>2.793516794706</v>
      </c>
      <c r="AB178" s="74">
        <v>2.8186553946797099</v>
      </c>
      <c r="AC178" s="74">
        <v>2.8338518192698698</v>
      </c>
      <c r="AD178" s="74">
        <v>2.8400323047326999</v>
      </c>
      <c r="AE178" s="74">
        <v>2.8343506653131199</v>
      </c>
      <c r="AF178" s="74">
        <v>2.8191555986161601</v>
      </c>
      <c r="AG178" s="74">
        <v>2.80060846798087</v>
      </c>
      <c r="AH178" s="74">
        <v>2.7819757526417299</v>
      </c>
      <c r="AI178" s="74">
        <v>2.7604647053378302</v>
      </c>
      <c r="AJ178" s="74">
        <v>2.73565459780411</v>
      </c>
      <c r="AK178" s="139">
        <f t="shared" si="50"/>
        <v>3.0688174418591303</v>
      </c>
      <c r="AL178" s="56" t="s">
        <v>171</v>
      </c>
      <c r="AM178" s="11">
        <v>2.7071961602085999</v>
      </c>
      <c r="AN178" s="74">
        <v>2.6783437762271398</v>
      </c>
      <c r="AO178" s="74">
        <v>2.64481422375431</v>
      </c>
      <c r="AP178" s="74">
        <v>2.5999660183259699</v>
      </c>
      <c r="AQ178" s="74">
        <v>2.54215923528385</v>
      </c>
      <c r="AR178" s="74">
        <v>2.4763624218702098</v>
      </c>
      <c r="AS178" s="74">
        <v>2.4081976281208499</v>
      </c>
      <c r="AT178" s="74">
        <v>2.3442500266488802</v>
      </c>
      <c r="AU178" s="74">
        <v>2.2885654568168299</v>
      </c>
      <c r="AV178" s="74">
        <v>2.24318564743476</v>
      </c>
      <c r="AW178" s="74">
        <v>2.2053666431868502</v>
      </c>
      <c r="AX178" s="74">
        <v>2.1702322198397801</v>
      </c>
      <c r="AY178" s="74">
        <v>2.1189409011129401</v>
      </c>
      <c r="AZ178" s="74">
        <v>2.0765770549212199</v>
      </c>
      <c r="BA178" s="74">
        <v>2.0278647253952999</v>
      </c>
      <c r="BB178" s="10">
        <v>2.0599428635451198</v>
      </c>
      <c r="BC178" s="10">
        <v>2.0115245494132599</v>
      </c>
      <c r="BD178" s="10">
        <v>1.9697323709916299</v>
      </c>
      <c r="BE178" s="139">
        <f t="shared" si="51"/>
        <v>2.2862368095816992</v>
      </c>
      <c r="BF178" s="140">
        <v>9.125</v>
      </c>
      <c r="BG178" s="141">
        <v>15.811</v>
      </c>
      <c r="BH178" s="142">
        <v>23.29</v>
      </c>
      <c r="BI178" s="140">
        <v>47.408332824707003</v>
      </c>
      <c r="BJ178" s="141">
        <v>41.921638488769503</v>
      </c>
      <c r="BK178" s="143">
        <v>38.799999999999997</v>
      </c>
      <c r="BL178" s="140">
        <v>49.372180938720703</v>
      </c>
      <c r="BM178" s="141">
        <v>55.256877899169901</v>
      </c>
      <c r="BN178" s="143">
        <v>57.650451546840301</v>
      </c>
      <c r="BO178" s="140">
        <v>3.2194864749908398</v>
      </c>
      <c r="BP178" s="141">
        <v>2.8214852809906001</v>
      </c>
      <c r="BQ178" s="143">
        <v>3.5071964510921001</v>
      </c>
      <c r="BR178" s="141">
        <v>45.384</v>
      </c>
      <c r="BS178" s="141">
        <v>46.359000000000002</v>
      </c>
      <c r="BT178" s="141">
        <v>47.137999999999998</v>
      </c>
      <c r="BU178" s="141">
        <v>47.634</v>
      </c>
      <c r="BV178" s="141">
        <v>47.808</v>
      </c>
      <c r="BW178" s="141">
        <v>47.651000000000003</v>
      </c>
      <c r="BX178" s="134">
        <f t="shared" si="70"/>
        <v>46.995666666666665</v>
      </c>
      <c r="BY178" s="141">
        <v>34.472999999999999</v>
      </c>
      <c r="BZ178" s="141">
        <v>34.146000000000001</v>
      </c>
      <c r="CA178" s="141">
        <v>33.74</v>
      </c>
      <c r="CB178" s="141">
        <v>33.253999999999998</v>
      </c>
      <c r="CC178" s="141">
        <v>32.698</v>
      </c>
      <c r="CD178" s="141">
        <v>32.085999999999999</v>
      </c>
      <c r="CE178" s="74">
        <v>31.25</v>
      </c>
      <c r="CF178" s="74">
        <v>30.577999999999999</v>
      </c>
      <c r="CG178" s="74">
        <v>29.920999999999999</v>
      </c>
      <c r="CH178" s="10">
        <v>29.268999999999998</v>
      </c>
      <c r="CI178" s="10">
        <v>28.713000000000001</v>
      </c>
      <c r="CJ178" s="10">
        <v>28.198</v>
      </c>
      <c r="CK178" s="134">
        <f t="shared" si="63"/>
        <v>30.339124999999999</v>
      </c>
      <c r="CL178" s="141">
        <v>6.9139999999999997</v>
      </c>
      <c r="CM178" s="141">
        <v>7.04</v>
      </c>
      <c r="CN178" s="141">
        <v>7.1449999999999996</v>
      </c>
      <c r="CO178" s="141">
        <v>7.2160000000000002</v>
      </c>
      <c r="CP178" s="141">
        <v>7.2480000000000002</v>
      </c>
      <c r="CQ178" s="141">
        <v>7.2359999999999998</v>
      </c>
      <c r="CR178" s="134">
        <f t="shared" si="71"/>
        <v>7.1331666666666669</v>
      </c>
      <c r="CS178" s="141">
        <v>4.4589999999999996</v>
      </c>
      <c r="CT178" s="141">
        <v>4.4119999999999999</v>
      </c>
      <c r="CU178" s="141">
        <v>4.359</v>
      </c>
      <c r="CV178" s="141">
        <v>4.3</v>
      </c>
      <c r="CW178" s="141">
        <v>4.2359999999999998</v>
      </c>
      <c r="CX178" s="141">
        <v>4.1680000000000001</v>
      </c>
      <c r="CY178" s="74">
        <v>4.0979999999999999</v>
      </c>
      <c r="CZ178" s="74">
        <v>4.0309999999999997</v>
      </c>
      <c r="DA178" s="74">
        <v>3.9660000000000002</v>
      </c>
      <c r="DB178" s="10">
        <v>3.907</v>
      </c>
      <c r="DC178" s="10">
        <v>3.85</v>
      </c>
      <c r="DD178" s="10">
        <v>3.7949999999999999</v>
      </c>
      <c r="DE178" s="134">
        <f t="shared" si="72"/>
        <v>4.0063750000000002</v>
      </c>
      <c r="DF178" s="140">
        <v>57.030536585365859</v>
      </c>
      <c r="DG178" s="143">
        <v>71.006</v>
      </c>
      <c r="DH178" s="140">
        <v>54.2</v>
      </c>
      <c r="DI178" s="144">
        <v>17.600000000000001</v>
      </c>
      <c r="DJ178" s="74">
        <v>13.314</v>
      </c>
      <c r="DK178" s="74">
        <v>13.099</v>
      </c>
      <c r="DL178" s="74">
        <v>12.856999999999999</v>
      </c>
      <c r="DM178" s="74">
        <v>12.583</v>
      </c>
      <c r="DN178" s="74">
        <v>12.282</v>
      </c>
      <c r="DO178" s="74">
        <v>11.959</v>
      </c>
      <c r="DP178" s="134">
        <f t="shared" si="73"/>
        <v>12.682333333333332</v>
      </c>
      <c r="DQ178" s="141">
        <v>6.4850000000000003</v>
      </c>
      <c r="DR178" s="141">
        <v>6.3710000000000004</v>
      </c>
      <c r="DS178" s="141">
        <v>6.27</v>
      </c>
      <c r="DT178" s="141">
        <v>6.1790000000000003</v>
      </c>
      <c r="DU178" s="141">
        <v>6.0919999999999996</v>
      </c>
      <c r="DV178" s="141">
        <v>6.0090000000000003</v>
      </c>
      <c r="DW178" s="74">
        <v>5.9249999999999998</v>
      </c>
      <c r="DX178" s="74">
        <v>5.8479999999999999</v>
      </c>
      <c r="DY178" s="74">
        <v>5.7720000000000002</v>
      </c>
      <c r="DZ178" s="10">
        <v>4.8520000000000003</v>
      </c>
      <c r="EA178" s="10">
        <v>4.7709999999999999</v>
      </c>
      <c r="EB178" s="10">
        <v>4.7</v>
      </c>
      <c r="EC178" s="134">
        <f t="shared" si="65"/>
        <v>5.496125000000001</v>
      </c>
    </row>
    <row r="179" spans="1:133" x14ac:dyDescent="0.25">
      <c r="A179" s="74" t="s">
        <v>172</v>
      </c>
      <c r="B179" s="12">
        <v>627340</v>
      </c>
      <c r="C179" s="134">
        <v>1.75</v>
      </c>
      <c r="D179" s="135">
        <v>0.04</v>
      </c>
      <c r="E179" s="136"/>
      <c r="F179" s="15">
        <v>14742523</v>
      </c>
      <c r="G179" s="22">
        <f t="shared" si="69"/>
        <v>14.742523</v>
      </c>
      <c r="H179" s="137">
        <v>18666</v>
      </c>
      <c r="I179" s="138">
        <f t="shared" si="48"/>
        <v>18.666</v>
      </c>
      <c r="J179" s="138">
        <v>34922</v>
      </c>
      <c r="K179" s="138">
        <f t="shared" si="49"/>
        <v>34.921999999999997</v>
      </c>
      <c r="L179" s="74">
        <v>6.2842319928399197</v>
      </c>
      <c r="M179" s="74">
        <v>9.3102453251379007</v>
      </c>
      <c r="N179" s="74">
        <v>10.983399985344599</v>
      </c>
      <c r="O179" s="74">
        <v>10.662074607756001</v>
      </c>
      <c r="P179" s="74">
        <v>8.5118619940398403</v>
      </c>
      <c r="Q179" s="74">
        <v>5.5842892413370304</v>
      </c>
      <c r="R179" s="74">
        <v>2.6258256540311802</v>
      </c>
      <c r="S179" s="74">
        <v>0.31633941744794097</v>
      </c>
      <c r="T179" s="74">
        <v>-1.15253934937917</v>
      </c>
      <c r="U179" s="74">
        <v>-1.4037352308237701</v>
      </c>
      <c r="V179" s="74">
        <v>-0.73597752333300404</v>
      </c>
      <c r="W179" s="74">
        <v>0.235335897462226</v>
      </c>
      <c r="X179" s="74">
        <v>0.91942557235350897</v>
      </c>
      <c r="Y179" s="74">
        <v>1.2694001699484601</v>
      </c>
      <c r="Z179" s="74">
        <v>1.0897678126582699</v>
      </c>
      <c r="AA179" s="74">
        <v>0.57363203795801498</v>
      </c>
      <c r="AB179" s="74">
        <v>-3.2971694478959597E-2</v>
      </c>
      <c r="AC179" s="74">
        <v>-0.40454969207602498</v>
      </c>
      <c r="AD179" s="74">
        <v>-0.39437264111314702</v>
      </c>
      <c r="AE179" s="74">
        <v>0.15407845874502599</v>
      </c>
      <c r="AF179" s="74">
        <v>1.06974679716735</v>
      </c>
      <c r="AG179" s="74">
        <v>2.0986194060544401</v>
      </c>
      <c r="AH179" s="74">
        <v>2.9227377204243101</v>
      </c>
      <c r="AI179" s="74">
        <v>3.4135003722736199</v>
      </c>
      <c r="AJ179" s="74">
        <v>3.4736040713578</v>
      </c>
      <c r="AK179" s="139">
        <f t="shared" si="50"/>
        <v>2.6949588161253346</v>
      </c>
      <c r="AL179" s="56" t="s">
        <v>172</v>
      </c>
      <c r="AM179" s="11">
        <v>3.2528603323577601</v>
      </c>
      <c r="AN179" s="74">
        <v>2.9859338969970901</v>
      </c>
      <c r="AO179" s="74">
        <v>2.8075228755778001</v>
      </c>
      <c r="AP179" s="74">
        <v>2.6701906573276699</v>
      </c>
      <c r="AQ179" s="74">
        <v>2.6065238818018401</v>
      </c>
      <c r="AR179" s="74">
        <v>2.5959974173625602</v>
      </c>
      <c r="AS179" s="74">
        <v>2.5735962063457598</v>
      </c>
      <c r="AT179" s="74">
        <v>2.5364853433611199</v>
      </c>
      <c r="AU179" s="74">
        <v>2.54189744608379</v>
      </c>
      <c r="AV179" s="74">
        <v>2.5982081605048202</v>
      </c>
      <c r="AW179" s="74">
        <v>2.6853234449213499</v>
      </c>
      <c r="AX179" s="74">
        <v>2.7808683411416601</v>
      </c>
      <c r="AY179" s="74">
        <v>2.2879684345954199</v>
      </c>
      <c r="AZ179" s="74">
        <v>2.3105102358143998</v>
      </c>
      <c r="BA179" s="74">
        <v>2.3999543841384199</v>
      </c>
      <c r="BB179" s="10">
        <v>2.88120539751956</v>
      </c>
      <c r="BC179" s="10">
        <v>2.90437182654536</v>
      </c>
      <c r="BD179" s="10">
        <v>2.9218831401290601</v>
      </c>
      <c r="BE179" s="139">
        <f t="shared" si="51"/>
        <v>2.6522612405980985</v>
      </c>
      <c r="BF179" s="140">
        <v>25.498000000000001</v>
      </c>
      <c r="BG179" s="141">
        <v>33.247</v>
      </c>
      <c r="BH179" s="142">
        <v>44.39</v>
      </c>
      <c r="BI179" s="140">
        <v>43.523384094238303</v>
      </c>
      <c r="BJ179" s="141">
        <v>47.171588897705099</v>
      </c>
      <c r="BK179" s="143">
        <v>46.4</v>
      </c>
      <c r="BL179" s="140">
        <v>53.228523254394503</v>
      </c>
      <c r="BM179" s="141">
        <v>49.8935737609863</v>
      </c>
      <c r="BN179" s="143">
        <v>50.8364409538313</v>
      </c>
      <c r="BO179" s="140">
        <v>3.2480921745300302</v>
      </c>
      <c r="BP179" s="141">
        <v>2.9348380565643302</v>
      </c>
      <c r="BQ179" s="143">
        <v>2.7312828340169499</v>
      </c>
      <c r="BR179" s="141">
        <v>46.49</v>
      </c>
      <c r="BS179" s="141">
        <v>46.3</v>
      </c>
      <c r="BT179" s="141">
        <v>46.113999999999997</v>
      </c>
      <c r="BU179" s="141">
        <v>45.942999999999998</v>
      </c>
      <c r="BV179" s="141">
        <v>45.798999999999999</v>
      </c>
      <c r="BW179" s="141">
        <v>45.686999999999998</v>
      </c>
      <c r="BX179" s="134">
        <f t="shared" si="70"/>
        <v>46.055499999999995</v>
      </c>
      <c r="BY179" s="141">
        <v>46.503</v>
      </c>
      <c r="BZ179" s="141">
        <v>46.216000000000001</v>
      </c>
      <c r="CA179" s="141">
        <v>45.887</v>
      </c>
      <c r="CB179" s="141">
        <v>45.512</v>
      </c>
      <c r="CC179" s="141">
        <v>45.094999999999999</v>
      </c>
      <c r="CD179" s="141">
        <v>44.652000000000001</v>
      </c>
      <c r="CE179" s="74">
        <v>44.225000000000001</v>
      </c>
      <c r="CF179" s="74">
        <v>43.890999999999998</v>
      </c>
      <c r="CG179" s="74">
        <v>43.61</v>
      </c>
      <c r="CH179" s="10">
        <v>43.661000000000001</v>
      </c>
      <c r="CI179" s="10">
        <v>43.362000000000002</v>
      </c>
      <c r="CJ179" s="10">
        <v>43.055</v>
      </c>
      <c r="CK179" s="134">
        <f t="shared" si="63"/>
        <v>43.943875000000006</v>
      </c>
      <c r="CL179" s="141">
        <v>7.1820000000000004</v>
      </c>
      <c r="CM179" s="141">
        <v>7.1509999999999998</v>
      </c>
      <c r="CN179" s="141">
        <v>7.1180000000000003</v>
      </c>
      <c r="CO179" s="141">
        <v>7.0860000000000003</v>
      </c>
      <c r="CP179" s="141">
        <v>7.0570000000000004</v>
      </c>
      <c r="CQ179" s="141">
        <v>7.0330000000000004</v>
      </c>
      <c r="CR179" s="134">
        <f t="shared" si="71"/>
        <v>7.1045000000000007</v>
      </c>
      <c r="CS179" s="141">
        <v>7.2190000000000003</v>
      </c>
      <c r="CT179" s="141">
        <v>7.14</v>
      </c>
      <c r="CU179" s="141">
        <v>7.056</v>
      </c>
      <c r="CV179" s="141">
        <v>6.9649999999999999</v>
      </c>
      <c r="CW179" s="141">
        <v>6.8689999999999998</v>
      </c>
      <c r="CX179" s="141">
        <v>6.7690000000000001</v>
      </c>
      <c r="CY179" s="74">
        <v>6.6660000000000004</v>
      </c>
      <c r="CZ179" s="74">
        <v>6.5650000000000004</v>
      </c>
      <c r="DA179" s="74">
        <v>6.4630000000000001</v>
      </c>
      <c r="DB179" s="10">
        <v>6.3650000000000002</v>
      </c>
      <c r="DC179" s="10">
        <v>6.2670000000000003</v>
      </c>
      <c r="DD179" s="10">
        <v>6.1710000000000003</v>
      </c>
      <c r="DE179" s="134">
        <f t="shared" si="72"/>
        <v>6.5168750000000006</v>
      </c>
      <c r="DF179" s="140">
        <v>42.863365853658543</v>
      </c>
      <c r="DG179" s="143">
        <v>56.713999999999999</v>
      </c>
      <c r="DH179" s="140"/>
      <c r="DI179" s="144">
        <v>79.7</v>
      </c>
      <c r="DJ179" s="74">
        <v>23.088999999999999</v>
      </c>
      <c r="DK179" s="74">
        <v>22.742000000000001</v>
      </c>
      <c r="DL179" s="74">
        <v>22.399000000000001</v>
      </c>
      <c r="DM179" s="74">
        <v>22.062000000000001</v>
      </c>
      <c r="DN179" s="74">
        <v>21.731999999999999</v>
      </c>
      <c r="DO179" s="74">
        <v>21.41</v>
      </c>
      <c r="DP179" s="134">
        <f t="shared" si="73"/>
        <v>22.239000000000001</v>
      </c>
      <c r="DQ179" s="141">
        <v>14.093999999999999</v>
      </c>
      <c r="DR179" s="141">
        <v>13.83</v>
      </c>
      <c r="DS179" s="141">
        <v>13.566000000000001</v>
      </c>
      <c r="DT179" s="141">
        <v>13.302</v>
      </c>
      <c r="DU179" s="141">
        <v>13.037000000000001</v>
      </c>
      <c r="DV179" s="141">
        <v>12.773999999999999</v>
      </c>
      <c r="DW179" s="74">
        <v>12.516999999999999</v>
      </c>
      <c r="DX179" s="74">
        <v>12.271000000000001</v>
      </c>
      <c r="DY179" s="74">
        <v>12.035</v>
      </c>
      <c r="DZ179" s="10">
        <v>11.629</v>
      </c>
      <c r="EA179" s="10">
        <v>11.367000000000001</v>
      </c>
      <c r="EB179" s="10">
        <v>11.11</v>
      </c>
      <c r="EC179" s="134">
        <f t="shared" si="65"/>
        <v>12.092500000000001</v>
      </c>
    </row>
    <row r="180" spans="1:133" x14ac:dyDescent="0.25">
      <c r="A180" s="74" t="s">
        <v>173</v>
      </c>
      <c r="B180" s="12">
        <v>1213090</v>
      </c>
      <c r="C180" s="134">
        <v>10.3</v>
      </c>
      <c r="D180" s="135">
        <v>0.34</v>
      </c>
      <c r="E180" s="136">
        <v>25.9</v>
      </c>
      <c r="F180" s="15">
        <v>56717156</v>
      </c>
      <c r="G180" s="22">
        <f t="shared" si="69"/>
        <v>56.717156000000003</v>
      </c>
      <c r="H180" s="137">
        <v>61790</v>
      </c>
      <c r="I180" s="138">
        <f t="shared" si="48"/>
        <v>61.79</v>
      </c>
      <c r="J180" s="138">
        <v>75518</v>
      </c>
      <c r="K180" s="138">
        <f t="shared" si="49"/>
        <v>75.518000000000001</v>
      </c>
      <c r="L180" s="74">
        <v>2.2003632111615898</v>
      </c>
      <c r="M180" s="74">
        <v>2.1606299084592799</v>
      </c>
      <c r="N180" s="74">
        <v>2.10480589317274</v>
      </c>
      <c r="O180" s="74">
        <v>2.1079560155651502</v>
      </c>
      <c r="P180" s="74">
        <v>2.1971465216633699</v>
      </c>
      <c r="Q180" s="74">
        <v>2.3304240996143499</v>
      </c>
      <c r="R180" s="74">
        <v>2.43123791243202</v>
      </c>
      <c r="S180" s="74">
        <v>2.5066066806509899</v>
      </c>
      <c r="T180" s="74">
        <v>2.5630650032070901</v>
      </c>
      <c r="U180" s="74">
        <v>2.5947507974652302</v>
      </c>
      <c r="V180" s="74">
        <v>2.5967389896965498</v>
      </c>
      <c r="W180" s="74">
        <v>2.56492405649364</v>
      </c>
      <c r="X180" s="74">
        <v>2.49585756810934</v>
      </c>
      <c r="Y180" s="74">
        <v>2.3865472528153902</v>
      </c>
      <c r="Z180" s="74">
        <v>2.2342232424142998</v>
      </c>
      <c r="AA180" s="74">
        <v>2.0360738356641899</v>
      </c>
      <c r="AB180" s="74">
        <v>2.06130097419322</v>
      </c>
      <c r="AC180" s="74">
        <v>2.0865281127222599</v>
      </c>
      <c r="AD180" s="74">
        <v>2.1117552512512998</v>
      </c>
      <c r="AE180" s="74">
        <v>2.1369823897803402</v>
      </c>
      <c r="AF180" s="74">
        <v>2.1622095283094001</v>
      </c>
      <c r="AG180" s="74">
        <v>2.2251782772172302</v>
      </c>
      <c r="AH180" s="74">
        <v>2.28814702612507</v>
      </c>
      <c r="AI180" s="74">
        <v>2.3511157750328802</v>
      </c>
      <c r="AJ180" s="74">
        <v>2.4140845239407098</v>
      </c>
      <c r="AK180" s="139">
        <f t="shared" si="50"/>
        <v>2.2939461138863058</v>
      </c>
      <c r="AL180" s="56" t="s">
        <v>173</v>
      </c>
      <c r="AM180" s="11">
        <v>2.4770532728485701</v>
      </c>
      <c r="AN180" s="74">
        <v>2.0465019274366001</v>
      </c>
      <c r="AO180" s="74">
        <v>1.37890975156578</v>
      </c>
      <c r="AP180" s="74">
        <v>1.27269227223172</v>
      </c>
      <c r="AQ180" s="74">
        <v>1.1818838256948201</v>
      </c>
      <c r="AR180" s="74">
        <v>1.13719439372082</v>
      </c>
      <c r="AS180" s="74">
        <v>1.1218495016456</v>
      </c>
      <c r="AT180" s="74">
        <v>1.09667880359512</v>
      </c>
      <c r="AU180" s="74">
        <v>1.10405721543541</v>
      </c>
      <c r="AV180" s="74">
        <v>1.0745408822528899</v>
      </c>
      <c r="AW180" s="74">
        <v>1.3516270634340799</v>
      </c>
      <c r="AX180" s="74">
        <v>1.1840832382950399</v>
      </c>
      <c r="AY180" s="74">
        <v>1.5173584925652099</v>
      </c>
      <c r="AZ180" s="74">
        <v>1.54657357912275</v>
      </c>
      <c r="BA180" s="74">
        <v>1.5761195798450101</v>
      </c>
      <c r="BB180" s="10">
        <v>1.36877044097017</v>
      </c>
      <c r="BC180" s="10">
        <v>1.3013740132145699</v>
      </c>
      <c r="BD180" s="10">
        <v>1.24487837812685</v>
      </c>
      <c r="BE180" s="139">
        <f t="shared" si="51"/>
        <v>1.3238290211266142</v>
      </c>
      <c r="BF180" s="140">
        <v>48.109000000000002</v>
      </c>
      <c r="BG180" s="141">
        <v>56.890999999999998</v>
      </c>
      <c r="BH180" s="142">
        <v>65.849999999999994</v>
      </c>
      <c r="BI180" s="140">
        <v>41.872158050537102</v>
      </c>
      <c r="BJ180" s="141">
        <v>32.975082397460902</v>
      </c>
      <c r="BK180" s="143">
        <v>29</v>
      </c>
      <c r="BL180" s="140">
        <v>54.8984565734863</v>
      </c>
      <c r="BM180" s="141">
        <v>63.592361450195298</v>
      </c>
      <c r="BN180" s="143">
        <v>65.670575936494402</v>
      </c>
      <c r="BO180" s="140">
        <v>3.2293848991393999</v>
      </c>
      <c r="BP180" s="141">
        <v>3.43255615234375</v>
      </c>
      <c r="BQ180" s="143">
        <v>5.3444781328598401</v>
      </c>
      <c r="BR180" s="141">
        <v>37.883000000000003</v>
      </c>
      <c r="BS180" s="141">
        <v>37.755000000000003</v>
      </c>
      <c r="BT180" s="141">
        <v>37.615000000000002</v>
      </c>
      <c r="BU180" s="141">
        <v>37.421999999999997</v>
      </c>
      <c r="BV180" s="141">
        <v>37.164000000000001</v>
      </c>
      <c r="BW180" s="141">
        <v>36.841999999999999</v>
      </c>
      <c r="BX180" s="134">
        <f t="shared" si="70"/>
        <v>37.446833333333331</v>
      </c>
      <c r="BY180" s="141">
        <v>22.545999999999999</v>
      </c>
      <c r="BZ180" s="141">
        <v>22.265000000000001</v>
      </c>
      <c r="CA180" s="141">
        <v>22.004000000000001</v>
      </c>
      <c r="CB180" s="141">
        <v>21.763000000000002</v>
      </c>
      <c r="CC180" s="141">
        <v>21.536000000000001</v>
      </c>
      <c r="CD180" s="141">
        <v>21.315999999999999</v>
      </c>
      <c r="CE180" s="74">
        <v>21.1</v>
      </c>
      <c r="CF180" s="74">
        <v>20.882999999999999</v>
      </c>
      <c r="CG180" s="74">
        <v>20.657</v>
      </c>
      <c r="CH180" s="10">
        <v>21.297000000000001</v>
      </c>
      <c r="CI180" s="10">
        <v>20.981000000000002</v>
      </c>
      <c r="CJ180" s="10">
        <v>20.655000000000001</v>
      </c>
      <c r="CK180" s="134">
        <f t="shared" si="63"/>
        <v>21.053125000000001</v>
      </c>
      <c r="CL180" s="141">
        <v>5.5910000000000002</v>
      </c>
      <c r="CM180" s="141">
        <v>5.5389999999999997</v>
      </c>
      <c r="CN180" s="141">
        <v>5.4820000000000002</v>
      </c>
      <c r="CO180" s="141">
        <v>5.415</v>
      </c>
      <c r="CP180" s="141">
        <v>5.3380000000000001</v>
      </c>
      <c r="CQ180" s="141">
        <v>5.2510000000000003</v>
      </c>
      <c r="CR180" s="134">
        <f t="shared" si="71"/>
        <v>5.4359999999999999</v>
      </c>
      <c r="CS180" s="141">
        <v>2.6269999999999998</v>
      </c>
      <c r="CT180" s="141">
        <v>2.58</v>
      </c>
      <c r="CU180" s="141">
        <v>2.5379999999999998</v>
      </c>
      <c r="CV180" s="141">
        <v>2.5</v>
      </c>
      <c r="CW180" s="141">
        <v>2.4670000000000001</v>
      </c>
      <c r="CX180" s="141">
        <v>2.4380000000000002</v>
      </c>
      <c r="CY180" s="74">
        <v>2.4119999999999999</v>
      </c>
      <c r="CZ180" s="74">
        <v>2.387</v>
      </c>
      <c r="DA180" s="74">
        <v>2.363</v>
      </c>
      <c r="DB180" s="10">
        <v>2.4849999999999999</v>
      </c>
      <c r="DC180" s="10">
        <v>2.4580000000000002</v>
      </c>
      <c r="DD180" s="10">
        <v>2.4300000000000002</v>
      </c>
      <c r="DE180" s="134">
        <f t="shared" si="72"/>
        <v>2.4299999999999997</v>
      </c>
      <c r="DF180" s="140">
        <v>54.576707317073172</v>
      </c>
      <c r="DG180" s="143">
        <v>63.404000000000003</v>
      </c>
      <c r="DH180" s="140">
        <v>83.3</v>
      </c>
      <c r="DI180" s="144">
        <v>28.8</v>
      </c>
      <c r="DJ180" s="74">
        <v>13.879</v>
      </c>
      <c r="DK180" s="74">
        <v>13.569000000000001</v>
      </c>
      <c r="DL180" s="74">
        <v>13.266</v>
      </c>
      <c r="DM180" s="74">
        <v>12.968999999999999</v>
      </c>
      <c r="DN180" s="74">
        <v>12.678000000000001</v>
      </c>
      <c r="DO180" s="74">
        <v>12.385999999999999</v>
      </c>
      <c r="DP180" s="134">
        <f t="shared" si="73"/>
        <v>13.124499999999999</v>
      </c>
      <c r="DQ180" s="141">
        <v>14.795999999999999</v>
      </c>
      <c r="DR180" s="141">
        <v>14.747</v>
      </c>
      <c r="DS180" s="141">
        <v>14.557</v>
      </c>
      <c r="DT180" s="141">
        <v>14.257</v>
      </c>
      <c r="DU180" s="141">
        <v>13.901</v>
      </c>
      <c r="DV180" s="141">
        <v>13.547000000000001</v>
      </c>
      <c r="DW180" s="74">
        <v>12.88</v>
      </c>
      <c r="DX180" s="74">
        <v>12.617000000000001</v>
      </c>
      <c r="DY180" s="74">
        <v>12.461</v>
      </c>
      <c r="DZ180" s="10">
        <v>10.102</v>
      </c>
      <c r="EA180" s="10">
        <v>9.7929999999999993</v>
      </c>
      <c r="EB180" s="10">
        <v>9.58</v>
      </c>
      <c r="EC180" s="134">
        <f t="shared" si="65"/>
        <v>11.860125000000002</v>
      </c>
    </row>
    <row r="181" spans="1:133" x14ac:dyDescent="0.25">
      <c r="A181" s="74" t="s">
        <v>174</v>
      </c>
      <c r="B181" s="12"/>
      <c r="C181" s="134"/>
      <c r="D181" s="135"/>
      <c r="E181" s="136"/>
      <c r="F181" s="15">
        <v>12575714</v>
      </c>
      <c r="G181" s="22">
        <f t="shared" si="69"/>
        <v>12.575714</v>
      </c>
      <c r="H181" s="137">
        <v>15395</v>
      </c>
      <c r="I181" s="138">
        <f t="shared" si="48"/>
        <v>15.395</v>
      </c>
      <c r="J181" s="138">
        <v>19963</v>
      </c>
      <c r="K181" s="138">
        <f t="shared" si="49"/>
        <v>19.963000000000001</v>
      </c>
      <c r="L181" s="74">
        <v>2.5107814540186202</v>
      </c>
      <c r="M181" s="74">
        <v>2.5129842580263499</v>
      </c>
      <c r="N181" s="74">
        <v>2.5119744863324001</v>
      </c>
      <c r="O181" s="74">
        <v>2.5805896620142401</v>
      </c>
      <c r="P181" s="74">
        <v>2.7366302748083302</v>
      </c>
      <c r="Q181" s="74">
        <v>2.9246842788490599</v>
      </c>
      <c r="R181" s="74">
        <v>3.1080076853751799</v>
      </c>
      <c r="S181" s="74">
        <v>3.19563338992416</v>
      </c>
      <c r="T181" s="74">
        <v>3.1177668185437999</v>
      </c>
      <c r="U181" s="74">
        <v>2.8429395349453501</v>
      </c>
      <c r="V181" s="74">
        <v>2.4341257473823101</v>
      </c>
      <c r="W181" s="74">
        <v>2.0997683294715102</v>
      </c>
      <c r="X181" s="74">
        <v>1.80245605771378</v>
      </c>
      <c r="Y181" s="74">
        <v>1.32570505061986</v>
      </c>
      <c r="Z181" s="74">
        <v>0.62391617367795205</v>
      </c>
      <c r="AA181" s="74">
        <v>-0.181369220563664</v>
      </c>
      <c r="AB181" s="74">
        <v>-1.1486701027548101</v>
      </c>
      <c r="AC181" s="74">
        <v>-1.9389405961600901</v>
      </c>
      <c r="AD181" s="74">
        <v>-2.0523328796009301</v>
      </c>
      <c r="AE181" s="74">
        <v>-1.17770295187277</v>
      </c>
      <c r="AF181" s="74">
        <v>0.423177474738059</v>
      </c>
      <c r="AG181" s="74">
        <v>2.3075065970287598</v>
      </c>
      <c r="AH181" s="74">
        <v>3.84792345618049</v>
      </c>
      <c r="AI181" s="74">
        <v>4.7530043693920501</v>
      </c>
      <c r="AJ181" s="74">
        <v>4.8565581585236703</v>
      </c>
      <c r="AK181" s="139">
        <f t="shared" si="50"/>
        <v>1.8406847002645472</v>
      </c>
      <c r="AL181" s="56" t="s">
        <v>174</v>
      </c>
      <c r="AM181" s="11">
        <v>4.4691089160458803</v>
      </c>
      <c r="AN181" s="74">
        <v>3.9993872788603499</v>
      </c>
      <c r="AO181" s="74">
        <v>3.71894443367764</v>
      </c>
      <c r="AP181" s="74">
        <v>3.5952487680180698</v>
      </c>
      <c r="AQ181" s="74">
        <v>3.6930867595000199</v>
      </c>
      <c r="AR181" s="74">
        <v>3.9216210312380602</v>
      </c>
      <c r="AS181" s="74">
        <v>4.1128723481284997</v>
      </c>
      <c r="AT181" s="74">
        <v>4.2059582517065301</v>
      </c>
      <c r="AU181" s="74">
        <v>4.27561502022958</v>
      </c>
      <c r="AV181" s="74">
        <v>4.3162011255863497</v>
      </c>
      <c r="AW181" s="74">
        <v>4.32056510696823</v>
      </c>
      <c r="AX181" s="74">
        <v>4.3327331370751603</v>
      </c>
      <c r="AY181" s="74">
        <v>4.3793381184294402</v>
      </c>
      <c r="AZ181" s="74">
        <v>4.2190251744414997</v>
      </c>
      <c r="BA181" s="74">
        <v>3.9155364942158601</v>
      </c>
      <c r="BB181" s="10">
        <v>2.9999549926434601</v>
      </c>
      <c r="BC181" s="10">
        <v>2.8915541453803502</v>
      </c>
      <c r="BD181" s="10">
        <v>2.7815856491592901</v>
      </c>
      <c r="BE181" s="139">
        <f t="shared" si="51"/>
        <v>3.8634839903093168</v>
      </c>
      <c r="BF181" s="140">
        <v>8.5760000000000005</v>
      </c>
      <c r="BG181" s="141">
        <v>16.504000000000001</v>
      </c>
      <c r="BH181" s="142">
        <v>19.350000000000001</v>
      </c>
      <c r="BI181" s="140">
        <v>44.310909271240199</v>
      </c>
      <c r="BJ181" s="141">
        <v>44.700752258300803</v>
      </c>
      <c r="BK181" s="143">
        <v>41.7</v>
      </c>
      <c r="BL181" s="140">
        <v>53.1748657226563</v>
      </c>
      <c r="BM181" s="141">
        <v>52.262111663818402</v>
      </c>
      <c r="BN181" s="143">
        <v>54.885225602299798</v>
      </c>
      <c r="BO181" s="140">
        <v>2.5142266750335698</v>
      </c>
      <c r="BP181" s="141">
        <v>3.0371334552764901</v>
      </c>
      <c r="BQ181" s="143">
        <v>3.4414189126756498</v>
      </c>
      <c r="BR181" s="141">
        <v>50.872999999999998</v>
      </c>
      <c r="BS181" s="141">
        <v>50.591999999999999</v>
      </c>
      <c r="BT181" s="141">
        <v>50.295999999999999</v>
      </c>
      <c r="BU181" s="141">
        <v>49.997999999999998</v>
      </c>
      <c r="BV181" s="141">
        <v>49.707999999999998</v>
      </c>
      <c r="BW181" s="141">
        <v>49.424999999999997</v>
      </c>
      <c r="BX181" s="134">
        <f t="shared" si="70"/>
        <v>50.148666666666664</v>
      </c>
      <c r="BY181" s="141">
        <v>39.223999999999997</v>
      </c>
      <c r="BZ181" s="141">
        <v>38.728000000000002</v>
      </c>
      <c r="CA181" s="141">
        <v>38.250999999999998</v>
      </c>
      <c r="CB181" s="141">
        <v>37.793999999999997</v>
      </c>
      <c r="CC181" s="141">
        <v>37.354999999999997</v>
      </c>
      <c r="CD181" s="141">
        <v>36.933999999999997</v>
      </c>
      <c r="CE181" s="74">
        <v>37.511000000000003</v>
      </c>
      <c r="CF181" s="74">
        <v>37.125999999999998</v>
      </c>
      <c r="CG181" s="74">
        <v>36.756</v>
      </c>
      <c r="CH181" s="10">
        <v>36.314999999999998</v>
      </c>
      <c r="CI181" s="10">
        <v>35.936</v>
      </c>
      <c r="CJ181" s="10">
        <v>35.56</v>
      </c>
      <c r="CK181" s="134">
        <f t="shared" si="63"/>
        <v>36.686624999999999</v>
      </c>
      <c r="CL181" s="141">
        <v>6.8810000000000002</v>
      </c>
      <c r="CM181" s="141">
        <v>6.8920000000000003</v>
      </c>
      <c r="CN181" s="141">
        <v>6.9029999999999996</v>
      </c>
      <c r="CO181" s="141">
        <v>6.9119999999999999</v>
      </c>
      <c r="CP181" s="141">
        <v>6.92</v>
      </c>
      <c r="CQ181" s="141">
        <v>6.9240000000000004</v>
      </c>
      <c r="CR181" s="134">
        <f t="shared" si="71"/>
        <v>6.9053333333333322</v>
      </c>
      <c r="CS181" s="141">
        <v>5.5819999999999999</v>
      </c>
      <c r="CT181" s="141">
        <v>5.4829999999999997</v>
      </c>
      <c r="CU181" s="141">
        <v>5.3849999999999998</v>
      </c>
      <c r="CV181" s="141">
        <v>5.2880000000000003</v>
      </c>
      <c r="CW181" s="141">
        <v>5.194</v>
      </c>
      <c r="CX181" s="141">
        <v>5.101</v>
      </c>
      <c r="CY181" s="74">
        <v>5.1970000000000001</v>
      </c>
      <c r="CZ181" s="74">
        <v>5.1079999999999997</v>
      </c>
      <c r="DA181" s="74">
        <v>5.0220000000000002</v>
      </c>
      <c r="DB181" s="10">
        <v>4.9379999999999997</v>
      </c>
      <c r="DC181" s="10">
        <v>4.8550000000000004</v>
      </c>
      <c r="DD181" s="10">
        <v>4.774</v>
      </c>
      <c r="DE181" s="134">
        <f t="shared" si="72"/>
        <v>5.023625</v>
      </c>
      <c r="DF181" s="140">
        <v>37.773658536585373</v>
      </c>
      <c r="DG181" s="143">
        <v>57.287999999999997</v>
      </c>
      <c r="DH181" s="140"/>
      <c r="DI181" s="144">
        <v>62.5</v>
      </c>
      <c r="DJ181" s="74">
        <v>28.177</v>
      </c>
      <c r="DK181" s="74">
        <v>27.738</v>
      </c>
      <c r="DL181" s="74">
        <v>27.294</v>
      </c>
      <c r="DM181" s="74">
        <v>26.846</v>
      </c>
      <c r="DN181" s="74">
        <v>26.401</v>
      </c>
      <c r="DO181" s="74">
        <v>25.977</v>
      </c>
      <c r="DP181" s="134">
        <f t="shared" si="73"/>
        <v>27.072166666666671</v>
      </c>
      <c r="DQ181" s="141">
        <v>14.074</v>
      </c>
      <c r="DR181" s="141">
        <v>13.766</v>
      </c>
      <c r="DS181" s="141">
        <v>13.45</v>
      </c>
      <c r="DT181" s="141">
        <v>13.125</v>
      </c>
      <c r="DU181" s="141">
        <v>12.792999999999999</v>
      </c>
      <c r="DV181" s="141">
        <v>12.455</v>
      </c>
      <c r="DW181" s="74">
        <v>12.124000000000001</v>
      </c>
      <c r="DX181" s="74">
        <v>11.843999999999999</v>
      </c>
      <c r="DY181" s="74">
        <v>11.587</v>
      </c>
      <c r="DZ181" s="10">
        <v>11.244</v>
      </c>
      <c r="EA181" s="10">
        <v>10.981999999999999</v>
      </c>
      <c r="EB181" s="10">
        <v>10.731</v>
      </c>
      <c r="EC181" s="134">
        <f t="shared" si="65"/>
        <v>11.719999999999999</v>
      </c>
    </row>
    <row r="182" spans="1:133" x14ac:dyDescent="0.25">
      <c r="A182" s="74" t="s">
        <v>175</v>
      </c>
      <c r="B182" s="12">
        <v>499564</v>
      </c>
      <c r="C182" s="134">
        <v>24.7</v>
      </c>
      <c r="D182" s="135">
        <v>9.4</v>
      </c>
      <c r="E182" s="136">
        <v>35.6</v>
      </c>
      <c r="F182" s="15">
        <v>46593171</v>
      </c>
      <c r="G182" s="22">
        <f t="shared" si="69"/>
        <v>46.593170999999998</v>
      </c>
      <c r="H182" s="137">
        <v>46307</v>
      </c>
      <c r="I182" s="138">
        <f t="shared" si="48"/>
        <v>46.307000000000002</v>
      </c>
      <c r="J182" s="138">
        <v>44807</v>
      </c>
      <c r="K182" s="138">
        <f t="shared" si="49"/>
        <v>44.807000000000002</v>
      </c>
      <c r="L182" s="74">
        <v>1.0649790533997301</v>
      </c>
      <c r="M182" s="74">
        <v>1.1437401119444399</v>
      </c>
      <c r="N182" s="74">
        <v>1.1910417521872001</v>
      </c>
      <c r="O182" s="74">
        <v>1.37205447170338</v>
      </c>
      <c r="P182" s="74">
        <v>0.88727705210866004</v>
      </c>
      <c r="Q182" s="74">
        <v>0.63749277090817102</v>
      </c>
      <c r="R182" s="74">
        <v>0.80213955067500398</v>
      </c>
      <c r="S182" s="74">
        <v>0.53446220877113304</v>
      </c>
      <c r="T182" s="74">
        <v>0.472290228905485</v>
      </c>
      <c r="U182" s="74">
        <v>0.40875435984423097</v>
      </c>
      <c r="V182" s="74">
        <v>0.36570254252648099</v>
      </c>
      <c r="W182" s="74">
        <v>0.303556490817113</v>
      </c>
      <c r="X182" s="74">
        <v>0.246747295856104</v>
      </c>
      <c r="Y182" s="74">
        <v>0.21986476044075201</v>
      </c>
      <c r="Z182" s="74">
        <v>0.19514033525208099</v>
      </c>
      <c r="AA182" s="74">
        <v>0.15188192267124401</v>
      </c>
      <c r="AB182" s="74">
        <v>0.227830379567728</v>
      </c>
      <c r="AC182" s="74">
        <v>0.32996130250966599</v>
      </c>
      <c r="AD182" s="74">
        <v>0.31091115833298599</v>
      </c>
      <c r="AE182" s="74">
        <v>0.26901424500120802</v>
      </c>
      <c r="AF182" s="74">
        <v>0.23397997181978999</v>
      </c>
      <c r="AG182" s="74">
        <v>0.231202196009241</v>
      </c>
      <c r="AH182" s="74">
        <v>0.26366372554530298</v>
      </c>
      <c r="AI182" s="74">
        <v>0.349783060474679</v>
      </c>
      <c r="AJ182" s="74">
        <v>0.51517190911327704</v>
      </c>
      <c r="AK182" s="139">
        <f t="shared" si="50"/>
        <v>0.50914571425540345</v>
      </c>
      <c r="AL182" s="56" t="s">
        <v>175</v>
      </c>
      <c r="AM182" s="11">
        <v>0.84038446504021602</v>
      </c>
      <c r="AN182" s="74">
        <v>1.12929604264003</v>
      </c>
      <c r="AO182" s="74">
        <v>1.4469513821647699</v>
      </c>
      <c r="AP182" s="74">
        <v>1.6576507110038501</v>
      </c>
      <c r="AQ182" s="74">
        <v>1.6226985133602001</v>
      </c>
      <c r="AR182" s="74">
        <v>1.6412387884495101</v>
      </c>
      <c r="AS182" s="74">
        <v>1.64158725946425</v>
      </c>
      <c r="AT182" s="74">
        <v>1.7136229040884301</v>
      </c>
      <c r="AU182" s="74">
        <v>1.4967350499132399</v>
      </c>
      <c r="AV182" s="74">
        <v>0.771622834888401</v>
      </c>
      <c r="AW182" s="74">
        <v>0.353072269221198</v>
      </c>
      <c r="AX182" s="74">
        <v>0.22468296601985599</v>
      </c>
      <c r="AY182" s="74">
        <v>6.4925962561723199E-2</v>
      </c>
      <c r="AZ182" s="74">
        <v>-0.32766903957968702</v>
      </c>
      <c r="BA182" s="74">
        <v>-0.46319635095317602</v>
      </c>
      <c r="BB182" s="10">
        <v>-7.7588861590047006E-2</v>
      </c>
      <c r="BC182" s="10">
        <v>8.3369565874006707E-2</v>
      </c>
      <c r="BD182" s="10">
        <v>0.23550900183760101</v>
      </c>
      <c r="BE182" s="139">
        <f t="shared" si="51"/>
        <v>0.77732405878612676</v>
      </c>
      <c r="BF182" s="140">
        <v>69.569999999999993</v>
      </c>
      <c r="BG182" s="141">
        <v>76.262</v>
      </c>
      <c r="BH182" s="142">
        <v>80.08</v>
      </c>
      <c r="BI182" s="140">
        <v>27.358959197998001</v>
      </c>
      <c r="BJ182" s="141">
        <v>14.7783288955688</v>
      </c>
      <c r="BK182" s="143">
        <v>14.7</v>
      </c>
      <c r="BL182" s="140">
        <v>62.283855438232401</v>
      </c>
      <c r="BM182" s="141">
        <v>68.358116149902301</v>
      </c>
      <c r="BN182" s="143">
        <v>65.8761240403025</v>
      </c>
      <c r="BO182" s="140">
        <v>10.357184410095201</v>
      </c>
      <c r="BP182" s="141">
        <v>16.8635578155518</v>
      </c>
      <c r="BQ182" s="143">
        <v>19.436395152892</v>
      </c>
      <c r="BR182" s="141">
        <v>19.600000000000001</v>
      </c>
      <c r="BS182" s="141">
        <v>19.600000000000001</v>
      </c>
      <c r="BT182" s="141">
        <v>19.399999999999999</v>
      </c>
      <c r="BU182" s="141">
        <v>19.3</v>
      </c>
      <c r="BV182" s="141">
        <v>19.5</v>
      </c>
      <c r="BW182" s="141">
        <v>18.8</v>
      </c>
      <c r="BX182" s="134">
        <f t="shared" si="70"/>
        <v>19.366666666666667</v>
      </c>
      <c r="BY182" s="141">
        <v>10.9</v>
      </c>
      <c r="BZ182" s="141">
        <v>11</v>
      </c>
      <c r="CA182" s="141">
        <v>11.4</v>
      </c>
      <c r="CB182" s="141">
        <v>10.8</v>
      </c>
      <c r="CC182" s="141">
        <v>10.5</v>
      </c>
      <c r="CD182" s="141">
        <v>10.199999999999999</v>
      </c>
      <c r="CE182" s="74">
        <v>9.6999999999999993</v>
      </c>
      <c r="CF182" s="74">
        <v>9.1</v>
      </c>
      <c r="CG182" s="74">
        <v>9.1999999999999993</v>
      </c>
      <c r="CH182" s="10">
        <v>9</v>
      </c>
      <c r="CI182" s="10">
        <v>8.8000000000000007</v>
      </c>
      <c r="CJ182" s="10">
        <v>8.4</v>
      </c>
      <c r="CK182" s="134">
        <f t="shared" si="63"/>
        <v>9.3625000000000007</v>
      </c>
      <c r="CL182" s="141">
        <v>2.8359999999999999</v>
      </c>
      <c r="CM182" s="141">
        <v>2.859</v>
      </c>
      <c r="CN182" s="141">
        <v>2.8420000000000001</v>
      </c>
      <c r="CO182" s="141">
        <v>2.823</v>
      </c>
      <c r="CP182" s="141">
        <v>2.8660000000000001</v>
      </c>
      <c r="CQ182" s="141">
        <v>2.7879999999999998</v>
      </c>
      <c r="CR182" s="134">
        <f t="shared" si="71"/>
        <v>2.8356666666666666</v>
      </c>
      <c r="CS182" s="141">
        <v>1.37</v>
      </c>
      <c r="CT182" s="141">
        <v>1.39</v>
      </c>
      <c r="CU182" s="141">
        <v>1.46</v>
      </c>
      <c r="CV182" s="141">
        <v>1.39</v>
      </c>
      <c r="CW182" s="141">
        <v>1.38</v>
      </c>
      <c r="CX182" s="141">
        <v>1.36</v>
      </c>
      <c r="CY182" s="74">
        <v>1.32</v>
      </c>
      <c r="CZ182" s="74">
        <v>1.27</v>
      </c>
      <c r="DA182" s="74">
        <v>1.27</v>
      </c>
      <c r="DB182" s="10">
        <v>1.33</v>
      </c>
      <c r="DC182" s="10">
        <v>1.34</v>
      </c>
      <c r="DD182" s="10">
        <v>1.34</v>
      </c>
      <c r="DE182" s="134">
        <f t="shared" si="72"/>
        <v>1.3262499999999999</v>
      </c>
      <c r="DF182" s="140">
        <v>73.318780487804872</v>
      </c>
      <c r="DG182" s="143">
        <v>83.329268292682897</v>
      </c>
      <c r="DH182" s="140">
        <v>20.3</v>
      </c>
      <c r="DI182" s="144">
        <v>2.6</v>
      </c>
      <c r="DJ182" s="74">
        <v>8.3000000000000007</v>
      </c>
      <c r="DK182" s="74">
        <v>8.9</v>
      </c>
      <c r="DL182" s="74">
        <v>8.1</v>
      </c>
      <c r="DM182" s="74">
        <v>8.5</v>
      </c>
      <c r="DN182" s="74">
        <v>8.4</v>
      </c>
      <c r="DO182" s="74">
        <v>8.4</v>
      </c>
      <c r="DP182" s="134">
        <f t="shared" si="73"/>
        <v>8.4333333333333336</v>
      </c>
      <c r="DQ182" s="141">
        <v>8.4</v>
      </c>
      <c r="DR182" s="141">
        <v>8.6</v>
      </c>
      <c r="DS182" s="141">
        <v>8.5</v>
      </c>
      <c r="DT182" s="141">
        <v>8.4</v>
      </c>
      <c r="DU182" s="141">
        <v>8.3000000000000007</v>
      </c>
      <c r="DV182" s="141">
        <v>8.3000000000000007</v>
      </c>
      <c r="DW182" s="74">
        <v>8.6</v>
      </c>
      <c r="DX182" s="74">
        <v>8.3000000000000007</v>
      </c>
      <c r="DY182" s="74">
        <v>8.5</v>
      </c>
      <c r="DZ182" s="10">
        <v>9.1</v>
      </c>
      <c r="EA182" s="10">
        <v>8.8000000000000007</v>
      </c>
      <c r="EB182" s="10">
        <v>9</v>
      </c>
      <c r="EC182" s="134">
        <f t="shared" si="65"/>
        <v>8.6125000000000007</v>
      </c>
    </row>
    <row r="183" spans="1:133" x14ac:dyDescent="0.25">
      <c r="A183" s="74" t="s">
        <v>176</v>
      </c>
      <c r="B183" s="12">
        <v>62710</v>
      </c>
      <c r="C183" s="134">
        <v>20.73</v>
      </c>
      <c r="D183" s="135">
        <v>15.95</v>
      </c>
      <c r="E183" s="136">
        <v>14</v>
      </c>
      <c r="F183" s="15">
        <v>21444000</v>
      </c>
      <c r="G183" s="22">
        <f t="shared" si="69"/>
        <v>21.443999999999999</v>
      </c>
      <c r="H183" s="137">
        <v>21350</v>
      </c>
      <c r="I183" s="138">
        <f t="shared" si="48"/>
        <v>21.35</v>
      </c>
      <c r="J183" s="138">
        <v>21570</v>
      </c>
      <c r="K183" s="138">
        <f t="shared" si="49"/>
        <v>21.57</v>
      </c>
      <c r="L183" s="74">
        <v>1.5833041729166999</v>
      </c>
      <c r="M183" s="74">
        <v>1.62425942526027</v>
      </c>
      <c r="N183" s="74">
        <v>1.6269927567936999</v>
      </c>
      <c r="O183" s="74">
        <v>1.7631624107744299</v>
      </c>
      <c r="P183" s="74">
        <v>1.96782569210428</v>
      </c>
      <c r="Q183" s="74">
        <v>1.8823924175809801</v>
      </c>
      <c r="R183" s="74">
        <v>0.67581523690549095</v>
      </c>
      <c r="S183" s="74">
        <v>2.3234410687520501</v>
      </c>
      <c r="T183" s="74">
        <v>1.44385613528232</v>
      </c>
      <c r="U183" s="74">
        <v>1.1992406780842799</v>
      </c>
      <c r="V183" s="74">
        <v>1.5201437583042801</v>
      </c>
      <c r="W183" s="74">
        <v>1.78302449562906</v>
      </c>
      <c r="X183" s="74">
        <v>1.5138750658976601</v>
      </c>
      <c r="Y183" s="74">
        <v>1.37088159267271</v>
      </c>
      <c r="Z183" s="74">
        <v>1.3523422946709001</v>
      </c>
      <c r="AA183" s="74">
        <v>1.1229432422077501</v>
      </c>
      <c r="AB183" s="74">
        <v>1.4701857477424201</v>
      </c>
      <c r="AC183" s="74">
        <v>0.91661783788018902</v>
      </c>
      <c r="AD183" s="74">
        <v>1.2545784990817801</v>
      </c>
      <c r="AE183" s="74">
        <v>1.37886643077727</v>
      </c>
      <c r="AF183" s="74">
        <v>1.3601120097542201</v>
      </c>
      <c r="AG183" s="74">
        <v>1.09674273271011</v>
      </c>
      <c r="AH183" s="74">
        <v>1.2573328439806899</v>
      </c>
      <c r="AI183" s="74">
        <v>1.15657746735501</v>
      </c>
      <c r="AJ183" s="74">
        <v>1.4376568967258301</v>
      </c>
      <c r="AK183" s="139">
        <f t="shared" si="50"/>
        <v>1.4432868363937752</v>
      </c>
      <c r="AL183" s="56" t="s">
        <v>176</v>
      </c>
      <c r="AM183" s="11">
        <v>0.24110289996016199</v>
      </c>
      <c r="AN183" s="74">
        <v>-1.60957589780875</v>
      </c>
      <c r="AO183" s="74">
        <v>0.65751337151654998</v>
      </c>
      <c r="AP183" s="74">
        <v>1.32306229866305</v>
      </c>
      <c r="AQ183" s="74">
        <v>1.3572524967932</v>
      </c>
      <c r="AR183" s="74">
        <v>1.0696383872811599</v>
      </c>
      <c r="AS183" s="74">
        <v>1.08350004344043</v>
      </c>
      <c r="AT183" s="74">
        <v>0.90734261606045197</v>
      </c>
      <c r="AU183" s="74">
        <v>0.88434598601827596</v>
      </c>
      <c r="AV183" s="74">
        <v>1.1459047856621001</v>
      </c>
      <c r="AW183" s="74">
        <v>0.98777048167020498</v>
      </c>
      <c r="AX183" s="74">
        <v>1.04042169671805</v>
      </c>
      <c r="AY183" s="74"/>
      <c r="AZ183" s="74">
        <v>0.75960278006556003</v>
      </c>
      <c r="BA183" s="74">
        <v>0.75872160087198104</v>
      </c>
      <c r="BB183" s="10">
        <v>0.90073433820410098</v>
      </c>
      <c r="BC183" s="10">
        <v>1.12406030700326</v>
      </c>
      <c r="BD183" s="10">
        <v>1.1302204864877701</v>
      </c>
      <c r="BE183" s="139">
        <f t="shared" si="51"/>
        <v>0.8450322361654623</v>
      </c>
      <c r="BF183" s="140">
        <v>19.483000000000001</v>
      </c>
      <c r="BG183" s="141">
        <v>15.709</v>
      </c>
      <c r="BH183" s="142">
        <v>18.38</v>
      </c>
      <c r="BI183" s="140">
        <v>37.7186088562012</v>
      </c>
      <c r="BJ183" s="141">
        <v>26.863824844360401</v>
      </c>
      <c r="BK183" s="143">
        <v>24</v>
      </c>
      <c r="BL183" s="140">
        <v>58.31103515625</v>
      </c>
      <c r="BM183" s="141">
        <v>66.877624511718807</v>
      </c>
      <c r="BN183" s="143">
        <v>65.918823167233001</v>
      </c>
      <c r="BO183" s="140">
        <v>3.9703557491302499</v>
      </c>
      <c r="BP183" s="141">
        <v>6.2585477828979501</v>
      </c>
      <c r="BQ183" s="143">
        <v>10.068670580047799</v>
      </c>
      <c r="BR183" s="141">
        <v>30.608000000000001</v>
      </c>
      <c r="BS183" s="141">
        <v>29.928999999999998</v>
      </c>
      <c r="BT183" s="141">
        <v>29.332000000000001</v>
      </c>
      <c r="BU183" s="141">
        <v>28.841000000000001</v>
      </c>
      <c r="BV183" s="141">
        <v>28.459</v>
      </c>
      <c r="BW183" s="141">
        <v>28.173999999999999</v>
      </c>
      <c r="BX183" s="134">
        <f t="shared" si="70"/>
        <v>29.223833333333335</v>
      </c>
      <c r="BY183" s="141">
        <v>18.640999999999998</v>
      </c>
      <c r="BZ183" s="141">
        <v>18.635999999999999</v>
      </c>
      <c r="CA183" s="141">
        <v>18.614000000000001</v>
      </c>
      <c r="CB183" s="141">
        <v>18.565999999999999</v>
      </c>
      <c r="CC183" s="141">
        <v>18.477</v>
      </c>
      <c r="CD183" s="141">
        <v>18.332000000000001</v>
      </c>
      <c r="CE183" s="74">
        <v>16.702999999999999</v>
      </c>
      <c r="CF183" s="74">
        <v>16.306999999999999</v>
      </c>
      <c r="CG183" s="74">
        <v>15.938000000000001</v>
      </c>
      <c r="CH183" s="10">
        <v>15.6</v>
      </c>
      <c r="CI183" s="10">
        <v>15.292</v>
      </c>
      <c r="CJ183" s="10">
        <v>15.002000000000001</v>
      </c>
      <c r="CK183" s="134">
        <f t="shared" si="63"/>
        <v>16.456375000000001</v>
      </c>
      <c r="CL183" s="141">
        <v>4.3419999999999996</v>
      </c>
      <c r="CM183" s="141">
        <v>4.2080000000000002</v>
      </c>
      <c r="CN183" s="141">
        <v>4.0830000000000002</v>
      </c>
      <c r="CO183" s="141">
        <v>3.97</v>
      </c>
      <c r="CP183" s="141">
        <v>3.87</v>
      </c>
      <c r="CQ183" s="141">
        <v>3.7829999999999999</v>
      </c>
      <c r="CR183" s="134">
        <f t="shared" si="71"/>
        <v>4.0426666666666673</v>
      </c>
      <c r="CS183" s="141">
        <v>2.298</v>
      </c>
      <c r="CT183" s="141">
        <v>2.3109999999999999</v>
      </c>
      <c r="CU183" s="141">
        <v>2.323</v>
      </c>
      <c r="CV183" s="141">
        <v>2.335</v>
      </c>
      <c r="CW183" s="141">
        <v>2.343</v>
      </c>
      <c r="CX183" s="141">
        <v>2.347</v>
      </c>
      <c r="CY183" s="74">
        <v>2.1379999999999999</v>
      </c>
      <c r="CZ183" s="74">
        <v>2.1080000000000001</v>
      </c>
      <c r="DA183" s="74">
        <v>2.0830000000000002</v>
      </c>
      <c r="DB183" s="10">
        <v>2.0630000000000002</v>
      </c>
      <c r="DC183" s="10">
        <v>2.0459999999999998</v>
      </c>
      <c r="DD183" s="10">
        <v>2.032</v>
      </c>
      <c r="DE183" s="134">
        <f t="shared" si="72"/>
        <v>2.145</v>
      </c>
      <c r="DF183" s="140">
        <v>66.207170731707322</v>
      </c>
      <c r="DG183" s="143">
        <v>75.484999999999999</v>
      </c>
      <c r="DH183" s="140">
        <v>49.1</v>
      </c>
      <c r="DI183" s="144">
        <v>7.5</v>
      </c>
      <c r="DJ183" s="74">
        <v>7.8769999999999998</v>
      </c>
      <c r="DK183" s="74">
        <v>7.6139999999999999</v>
      </c>
      <c r="DL183" s="74">
        <v>7.39</v>
      </c>
      <c r="DM183" s="74">
        <v>7.2030000000000003</v>
      </c>
      <c r="DN183" s="74">
        <v>7.0469999999999997</v>
      </c>
      <c r="DO183" s="74">
        <v>6.9119999999999999</v>
      </c>
      <c r="DP183" s="134">
        <f t="shared" si="73"/>
        <v>7.3404999999999996</v>
      </c>
      <c r="DQ183" s="141">
        <v>6.5369999999999999</v>
      </c>
      <c r="DR183" s="141">
        <v>6.69</v>
      </c>
      <c r="DS183" s="141">
        <v>6.8220000000000001</v>
      </c>
      <c r="DT183" s="141">
        <v>6.923</v>
      </c>
      <c r="DU183" s="141">
        <v>6.9859999999999998</v>
      </c>
      <c r="DV183" s="141">
        <v>7.0170000000000003</v>
      </c>
      <c r="DW183" s="74">
        <v>6.6159999999999997</v>
      </c>
      <c r="DX183" s="74">
        <v>6.6849999999999996</v>
      </c>
      <c r="DY183" s="74">
        <v>6.7610000000000001</v>
      </c>
      <c r="DZ183" s="10">
        <v>6.8140000000000001</v>
      </c>
      <c r="EA183" s="10">
        <v>6.899</v>
      </c>
      <c r="EB183" s="10">
        <v>6.9909999999999997</v>
      </c>
      <c r="EC183" s="134">
        <f t="shared" si="65"/>
        <v>6.8461249999999998</v>
      </c>
    </row>
    <row r="184" spans="1:133" x14ac:dyDescent="0.25">
      <c r="A184" s="74" t="s">
        <v>177</v>
      </c>
      <c r="B184" s="12">
        <v>260</v>
      </c>
      <c r="C184" s="134">
        <v>19.23</v>
      </c>
      <c r="D184" s="135">
        <v>0.38</v>
      </c>
      <c r="E184" s="136"/>
      <c r="F184" s="15">
        <v>55345</v>
      </c>
      <c r="G184" s="22">
        <f t="shared" si="69"/>
        <v>5.5344999999999998E-2</v>
      </c>
      <c r="H184" s="137">
        <v>59</v>
      </c>
      <c r="I184" s="138">
        <f t="shared" si="48"/>
        <v>5.8999999999999997E-2</v>
      </c>
      <c r="J184" s="138">
        <v>56</v>
      </c>
      <c r="K184" s="138">
        <f t="shared" si="49"/>
        <v>5.6000000000000001E-2</v>
      </c>
      <c r="L184" s="74">
        <v>-0.110603250370009</v>
      </c>
      <c r="M184" s="74">
        <v>-0.30762295238507797</v>
      </c>
      <c r="N184" s="74">
        <v>-0.44501027031073298</v>
      </c>
      <c r="O184" s="74">
        <v>-0.55219763816585199</v>
      </c>
      <c r="P184" s="74">
        <v>-0.58287793820154599</v>
      </c>
      <c r="Q184" s="74">
        <v>-0.56546224180385496</v>
      </c>
      <c r="R184" s="74">
        <v>-0.52678724329933202</v>
      </c>
      <c r="S184" s="74">
        <v>-0.50618846346048296</v>
      </c>
      <c r="T184" s="74">
        <v>-0.52051700172328796</v>
      </c>
      <c r="U184" s="74">
        <v>-0.57760701887380905</v>
      </c>
      <c r="V184" s="74">
        <v>-0.657093372566532</v>
      </c>
      <c r="W184" s="74">
        <v>-0.76451145233973605</v>
      </c>
      <c r="X184" s="74">
        <v>-0.828421354218697</v>
      </c>
      <c r="Y184" s="74">
        <v>-0.74759444283143295</v>
      </c>
      <c r="Z184" s="74">
        <v>-0.46642900713449698</v>
      </c>
      <c r="AA184" s="74">
        <v>-5.14157710838355E-2</v>
      </c>
      <c r="AB184" s="74">
        <v>0.43009767921068698</v>
      </c>
      <c r="AC184" s="74">
        <v>0.85226753900206498</v>
      </c>
      <c r="AD184" s="74">
        <v>1.1442982691848</v>
      </c>
      <c r="AE184" s="74">
        <v>1.2518126863202901</v>
      </c>
      <c r="AF184" s="74">
        <v>1.2316726770011901</v>
      </c>
      <c r="AG184" s="74">
        <v>1.16599798044231</v>
      </c>
      <c r="AH184" s="74">
        <v>1.1320529714421099</v>
      </c>
      <c r="AI184" s="74">
        <v>1.14641701444259</v>
      </c>
      <c r="AJ184" s="74">
        <v>1.2247015795531999</v>
      </c>
      <c r="AK184" s="139">
        <f t="shared" si="50"/>
        <v>5.4759159113221052E-2</v>
      </c>
      <c r="AL184" s="56" t="s">
        <v>177</v>
      </c>
      <c r="AM184" s="11">
        <v>1.3395129664741801</v>
      </c>
      <c r="AN184" s="74">
        <v>1.4603890837533799</v>
      </c>
      <c r="AO184" s="74">
        <v>1.5459577014088699</v>
      </c>
      <c r="AP184" s="74">
        <v>1.57486898823889</v>
      </c>
      <c r="AQ184" s="74">
        <v>1.54425545367409</v>
      </c>
      <c r="AR184" s="74">
        <v>1.4719412946085599</v>
      </c>
      <c r="AS184" s="74">
        <v>1.38237079358677</v>
      </c>
      <c r="AT184" s="74">
        <v>1.3060872995245301</v>
      </c>
      <c r="AU184" s="74">
        <v>1.24425749834566</v>
      </c>
      <c r="AV184" s="74">
        <v>1.20770421908618</v>
      </c>
      <c r="AW184" s="74">
        <v>1.1932926009231599</v>
      </c>
      <c r="AX184" s="74">
        <v>1.1754453008489001</v>
      </c>
      <c r="AY184" s="74">
        <v>1.22272920856574</v>
      </c>
      <c r="AZ184" s="74">
        <v>1.2061173899867601</v>
      </c>
      <c r="BA184" s="74">
        <v>1.1771841738490001</v>
      </c>
      <c r="BB184" s="10">
        <v>1.0164213140799601</v>
      </c>
      <c r="BC184" s="10">
        <v>0.97701241840853204</v>
      </c>
      <c r="BD184" s="10">
        <v>0.95129886116276796</v>
      </c>
      <c r="BE184" s="139">
        <f t="shared" si="51"/>
        <v>1.2739608000030438</v>
      </c>
      <c r="BF184" s="140">
        <v>35.027000000000001</v>
      </c>
      <c r="BG184" s="141">
        <v>32.777999999999999</v>
      </c>
      <c r="BH184" s="142">
        <v>30.77</v>
      </c>
      <c r="BI184" s="140"/>
      <c r="BJ184" s="141"/>
      <c r="BK184" s="143"/>
      <c r="BL184" s="140"/>
      <c r="BM184" s="141"/>
      <c r="BN184" s="143"/>
      <c r="BO184" s="140"/>
      <c r="BP184" s="141"/>
      <c r="BQ184" s="143"/>
      <c r="BR184" s="141">
        <v>25.8</v>
      </c>
      <c r="BS184" s="141"/>
      <c r="BT184" s="141"/>
      <c r="BU184" s="141"/>
      <c r="BV184" s="141"/>
      <c r="BW184" s="141"/>
      <c r="BX184" s="134">
        <f t="shared" si="70"/>
        <v>25.8</v>
      </c>
      <c r="BY184" s="141"/>
      <c r="BZ184" s="141"/>
      <c r="CA184" s="141"/>
      <c r="CB184" s="141"/>
      <c r="CC184" s="141"/>
      <c r="CD184" s="141"/>
      <c r="CE184" s="74"/>
      <c r="CF184" s="74"/>
      <c r="CG184" s="74"/>
      <c r="CH184" s="74"/>
      <c r="CI184" s="74"/>
      <c r="CJ184" s="74"/>
      <c r="CK184" s="134"/>
      <c r="CL184" s="141"/>
      <c r="CM184" s="141"/>
      <c r="CN184" s="141">
        <v>3.5</v>
      </c>
      <c r="CO184" s="141"/>
      <c r="CP184" s="141"/>
      <c r="CQ184" s="141"/>
      <c r="CR184" s="134">
        <f t="shared" si="71"/>
        <v>3.5</v>
      </c>
      <c r="CS184" s="141"/>
      <c r="CT184" s="141"/>
      <c r="CU184" s="141"/>
      <c r="CV184" s="141"/>
      <c r="CW184" s="141"/>
      <c r="CX184" s="141"/>
      <c r="CY184" s="74"/>
      <c r="CZ184" s="74"/>
      <c r="DA184" s="74"/>
      <c r="DB184" s="74"/>
      <c r="DC184" s="74"/>
      <c r="DD184" s="74"/>
      <c r="DE184" s="134"/>
      <c r="DF184" s="140"/>
      <c r="DG184" s="143"/>
      <c r="DH184" s="140">
        <v>50.4</v>
      </c>
      <c r="DI184" s="144">
        <v>11.6</v>
      </c>
      <c r="DJ184" s="74">
        <v>10.9</v>
      </c>
      <c r="DK184" s="74"/>
      <c r="DL184" s="74"/>
      <c r="DM184" s="74"/>
      <c r="DN184" s="74"/>
      <c r="DO184" s="74"/>
      <c r="DP184" s="134">
        <f t="shared" si="73"/>
        <v>10.9</v>
      </c>
      <c r="DQ184" s="141"/>
      <c r="DR184" s="141"/>
      <c r="DS184" s="141"/>
      <c r="DT184" s="141"/>
      <c r="DU184" s="141"/>
      <c r="DV184" s="141"/>
      <c r="DW184" s="74"/>
      <c r="DX184" s="74"/>
      <c r="DY184" s="74"/>
      <c r="DZ184" s="74"/>
      <c r="EA184" s="74"/>
      <c r="EB184" s="74"/>
      <c r="EC184" s="134"/>
    </row>
    <row r="185" spans="1:133" x14ac:dyDescent="0.25">
      <c r="A185" s="74" t="s">
        <v>178</v>
      </c>
      <c r="B185" s="12">
        <v>610</v>
      </c>
      <c r="C185" s="134">
        <v>4.92</v>
      </c>
      <c r="D185" s="135">
        <v>11.48</v>
      </c>
      <c r="E185" s="136"/>
      <c r="F185" s="15">
        <v>178844</v>
      </c>
      <c r="G185" s="22">
        <f t="shared" si="69"/>
        <v>0.178844</v>
      </c>
      <c r="H185" s="137">
        <v>184</v>
      </c>
      <c r="I185" s="138">
        <f t="shared" si="48"/>
        <v>0.184</v>
      </c>
      <c r="J185" s="138">
        <v>182</v>
      </c>
      <c r="K185" s="138">
        <f t="shared" si="49"/>
        <v>0.182</v>
      </c>
      <c r="L185" s="74">
        <v>1.1323779751672101</v>
      </c>
      <c r="M185" s="74">
        <v>1.30420300882202</v>
      </c>
      <c r="N185" s="74">
        <v>1.44175111701875</v>
      </c>
      <c r="O185" s="74">
        <v>1.5173329716076001</v>
      </c>
      <c r="P185" s="74">
        <v>1.5084130866704299</v>
      </c>
      <c r="Q185" s="74">
        <v>1.44447525113208</v>
      </c>
      <c r="R185" s="74">
        <v>1.3545289323848499</v>
      </c>
      <c r="S185" s="74">
        <v>1.29351358869524</v>
      </c>
      <c r="T185" s="74">
        <v>1.3022554959172501</v>
      </c>
      <c r="U185" s="74">
        <v>1.3996652533218901</v>
      </c>
      <c r="V185" s="74">
        <v>1.55294012254513</v>
      </c>
      <c r="W185" s="74">
        <v>1.72842647263396</v>
      </c>
      <c r="X185" s="74">
        <v>1.85792474733615</v>
      </c>
      <c r="Y185" s="74">
        <v>1.8899581311212801</v>
      </c>
      <c r="Z185" s="74">
        <v>1.79754437361843</v>
      </c>
      <c r="AA185" s="74">
        <v>1.62405898331733</v>
      </c>
      <c r="AB185" s="74">
        <v>1.4220309398783899</v>
      </c>
      <c r="AC185" s="74">
        <v>1.25846683616698</v>
      </c>
      <c r="AD185" s="74">
        <v>1.16137839347378</v>
      </c>
      <c r="AE185" s="74">
        <v>1.1563063742653501</v>
      </c>
      <c r="AF185" s="74">
        <v>1.2165650108883099</v>
      </c>
      <c r="AG185" s="74">
        <v>1.29865812544472</v>
      </c>
      <c r="AH185" s="74">
        <v>1.35488610643025</v>
      </c>
      <c r="AI185" s="74">
        <v>1.3629100000938601</v>
      </c>
      <c r="AJ185" s="74">
        <v>1.30267728636193</v>
      </c>
      <c r="AK185" s="139">
        <f t="shared" si="50"/>
        <v>1.4273299433725264</v>
      </c>
      <c r="AL185" s="56" t="s">
        <v>178</v>
      </c>
      <c r="AM185" s="11">
        <v>1.20249380211023</v>
      </c>
      <c r="AN185" s="74">
        <v>1.0779606217417399</v>
      </c>
      <c r="AO185" s="74">
        <v>0.98286283283145803</v>
      </c>
      <c r="AP185" s="74">
        <v>0.96217002148819597</v>
      </c>
      <c r="AQ185" s="74">
        <v>1.04174655155826</v>
      </c>
      <c r="AR185" s="74">
        <v>1.18407912505701</v>
      </c>
      <c r="AS185" s="74">
        <v>1.35170868962741</v>
      </c>
      <c r="AT185" s="74">
        <v>1.4748333527611099</v>
      </c>
      <c r="AU185" s="74">
        <v>1.5078315203714601</v>
      </c>
      <c r="AV185" s="74">
        <v>1.4175339536137901</v>
      </c>
      <c r="AW185" s="74">
        <v>1.2461980294457999</v>
      </c>
      <c r="AX185" s="74">
        <v>1.05084686326069</v>
      </c>
      <c r="AY185" s="74">
        <v>0.89514380171451002</v>
      </c>
      <c r="AZ185" s="74">
        <v>0.77919969125600796</v>
      </c>
      <c r="BA185" s="74">
        <v>0.73234375678847297</v>
      </c>
      <c r="BB185" s="10">
        <v>0.44397135367558699</v>
      </c>
      <c r="BC185" s="10">
        <v>0.45549187616290099</v>
      </c>
      <c r="BD185" s="10">
        <v>0.46461010721317397</v>
      </c>
      <c r="BE185" s="139">
        <f t="shared" si="51"/>
        <v>1.0040313028569163</v>
      </c>
      <c r="BF185" s="140">
        <v>25.2</v>
      </c>
      <c r="BG185" s="141">
        <v>27.957000000000001</v>
      </c>
      <c r="BH185" s="142">
        <v>18.61</v>
      </c>
      <c r="BI185" s="140">
        <v>46.678508758544901</v>
      </c>
      <c r="BJ185" s="141">
        <v>32.248691558837898</v>
      </c>
      <c r="BK185" s="143">
        <v>18.88</v>
      </c>
      <c r="BL185" s="140">
        <v>48.433998107910199</v>
      </c>
      <c r="BM185" s="141">
        <v>60.180694580078097</v>
      </c>
      <c r="BN185" s="143">
        <v>71.395182393594396</v>
      </c>
      <c r="BO185" s="140">
        <v>4.8874921798706099</v>
      </c>
      <c r="BP185" s="141">
        <v>7.5706119537353498</v>
      </c>
      <c r="BQ185" s="143">
        <v>9.7213213750531207</v>
      </c>
      <c r="BR185" s="141">
        <v>38.747999999999998</v>
      </c>
      <c r="BS185" s="141">
        <v>38.079000000000001</v>
      </c>
      <c r="BT185" s="141">
        <v>37.612000000000002</v>
      </c>
      <c r="BU185" s="141">
        <v>37.341999999999999</v>
      </c>
      <c r="BV185" s="141">
        <v>37.237000000000002</v>
      </c>
      <c r="BW185" s="141">
        <v>37.222999999999999</v>
      </c>
      <c r="BX185" s="134">
        <f t="shared" si="70"/>
        <v>37.706833333333329</v>
      </c>
      <c r="BY185" s="141">
        <v>17.234999999999999</v>
      </c>
      <c r="BZ185" s="141">
        <v>17.062999999999999</v>
      </c>
      <c r="CA185" s="141">
        <v>16.863</v>
      </c>
      <c r="CB185" s="141">
        <v>16.620999999999999</v>
      </c>
      <c r="CC185" s="141">
        <v>16.338000000000001</v>
      </c>
      <c r="CD185" s="141">
        <v>16.027999999999999</v>
      </c>
      <c r="CE185" s="74">
        <v>15.718</v>
      </c>
      <c r="CF185" s="74">
        <v>15.43</v>
      </c>
      <c r="CG185" s="74">
        <v>15.167999999999999</v>
      </c>
      <c r="CH185" s="10">
        <v>12.239000000000001</v>
      </c>
      <c r="CI185" s="10">
        <v>12.108000000000001</v>
      </c>
      <c r="CJ185" s="10">
        <v>11.975</v>
      </c>
      <c r="CK185" s="134">
        <f t="shared" ref="CK185:CK202" si="74">AVERAGE(CC185:CJ185)</f>
        <v>14.375500000000001</v>
      </c>
      <c r="CL185" s="141">
        <v>6.101</v>
      </c>
      <c r="CM185" s="141">
        <v>5.9530000000000003</v>
      </c>
      <c r="CN185" s="141">
        <v>5.8129999999999997</v>
      </c>
      <c r="CO185" s="141">
        <v>5.6859999999999999</v>
      </c>
      <c r="CP185" s="141">
        <v>5.5709999999999997</v>
      </c>
      <c r="CQ185" s="141">
        <v>5.4619999999999997</v>
      </c>
      <c r="CR185" s="134">
        <f t="shared" si="71"/>
        <v>5.7643333333333331</v>
      </c>
      <c r="CS185" s="141">
        <v>2.0289999999999999</v>
      </c>
      <c r="CT185" s="141">
        <v>2.0219999999999998</v>
      </c>
      <c r="CU185" s="141">
        <v>2.0129999999999999</v>
      </c>
      <c r="CV185" s="141">
        <v>2</v>
      </c>
      <c r="CW185" s="141">
        <v>1.982</v>
      </c>
      <c r="CX185" s="141">
        <v>1.96</v>
      </c>
      <c r="CY185" s="74">
        <v>1.9359999999999999</v>
      </c>
      <c r="CZ185" s="74">
        <v>1.913</v>
      </c>
      <c r="DA185" s="74">
        <v>1.89</v>
      </c>
      <c r="DB185" s="10">
        <v>1.4710000000000001</v>
      </c>
      <c r="DC185" s="10">
        <v>1.4590000000000001</v>
      </c>
      <c r="DD185" s="10">
        <v>1.448</v>
      </c>
      <c r="DE185" s="134">
        <f t="shared" ref="DE185:DE202" si="75">AVERAGE(CW185:DD185)</f>
        <v>1.7573750000000001</v>
      </c>
      <c r="DF185" s="140">
        <v>65.884829268292677</v>
      </c>
      <c r="DG185" s="143">
        <v>75.695999999999998</v>
      </c>
      <c r="DH185" s="140">
        <v>36.9</v>
      </c>
      <c r="DI185" s="144">
        <v>14.9</v>
      </c>
      <c r="DJ185" s="74">
        <v>9.2859999999999996</v>
      </c>
      <c r="DK185" s="74">
        <v>8.9789999999999992</v>
      </c>
      <c r="DL185" s="74">
        <v>8.6829999999999998</v>
      </c>
      <c r="DM185" s="74">
        <v>8.4</v>
      </c>
      <c r="DN185" s="74">
        <v>8.1300000000000008</v>
      </c>
      <c r="DO185" s="74">
        <v>7.8689999999999998</v>
      </c>
      <c r="DP185" s="134">
        <f t="shared" si="73"/>
        <v>8.557833333333333</v>
      </c>
      <c r="DQ185" s="141">
        <v>6.6769999999999996</v>
      </c>
      <c r="DR185" s="141">
        <v>6.6189999999999998</v>
      </c>
      <c r="DS185" s="141">
        <v>6.6210000000000004</v>
      </c>
      <c r="DT185" s="141">
        <v>6.6829999999999998</v>
      </c>
      <c r="DU185" s="141">
        <v>6.7939999999999996</v>
      </c>
      <c r="DV185" s="141">
        <v>6.9320000000000004</v>
      </c>
      <c r="DW185" s="74">
        <v>7.0110000000000001</v>
      </c>
      <c r="DX185" s="74">
        <v>7.12</v>
      </c>
      <c r="DY185" s="74">
        <v>7.2030000000000003</v>
      </c>
      <c r="DZ185" s="10">
        <v>7.4720000000000004</v>
      </c>
      <c r="EA185" s="10">
        <v>7.5060000000000002</v>
      </c>
      <c r="EB185" s="10">
        <v>7.5289999999999999</v>
      </c>
      <c r="EC185" s="134">
        <f t="shared" ref="EC185:EC202" si="76">AVERAGE(DU185:EB185)</f>
        <v>7.1958750000000009</v>
      </c>
    </row>
    <row r="186" spans="1:133" x14ac:dyDescent="0.25">
      <c r="A186" s="74" t="s">
        <v>179</v>
      </c>
      <c r="B186" s="12"/>
      <c r="C186" s="134"/>
      <c r="D186" s="135"/>
      <c r="E186" s="136"/>
      <c r="F186" s="15">
        <v>32125</v>
      </c>
      <c r="G186" s="22">
        <f t="shared" si="69"/>
        <v>3.2125000000000001E-2</v>
      </c>
      <c r="H186" s="137"/>
      <c r="I186" s="138">
        <f t="shared" si="48"/>
        <v>0</v>
      </c>
      <c r="J186" s="138"/>
      <c r="K186" s="138">
        <f t="shared" si="49"/>
        <v>0</v>
      </c>
      <c r="L186" s="74">
        <v>3.44443460932913</v>
      </c>
      <c r="M186" s="74">
        <v>3.7286902700447002</v>
      </c>
      <c r="N186" s="74">
        <v>3.7275129896519701</v>
      </c>
      <c r="O186" s="74">
        <v>3.7215617381492798</v>
      </c>
      <c r="P186" s="74">
        <v>3.73875320716202</v>
      </c>
      <c r="Q186" s="74">
        <v>3.7227977016307601</v>
      </c>
      <c r="R186" s="74">
        <v>3.7290700872532399</v>
      </c>
      <c r="S186" s="74">
        <v>9.70648902656378</v>
      </c>
      <c r="T186" s="74">
        <v>19.597266850202701</v>
      </c>
      <c r="U186" s="74">
        <v>19.282215629627402</v>
      </c>
      <c r="V186" s="74">
        <v>18.518427833259899</v>
      </c>
      <c r="W186" s="74">
        <v>17.507298264367702</v>
      </c>
      <c r="X186" s="74">
        <v>16.5067894952731</v>
      </c>
      <c r="Y186" s="74">
        <v>13.979410628243301</v>
      </c>
      <c r="Z186" s="74">
        <v>10.6782733834373</v>
      </c>
      <c r="AA186" s="74">
        <v>8.1831050601072892</v>
      </c>
      <c r="AB186" s="74">
        <v>5.7729786953805302</v>
      </c>
      <c r="AC186" s="74">
        <v>3.3103017917206299</v>
      </c>
      <c r="AD186" s="74">
        <v>1.04643325966824</v>
      </c>
      <c r="AE186" s="74">
        <v>-0.42209421085800602</v>
      </c>
      <c r="AF186" s="74">
        <v>-1.1730874534410201</v>
      </c>
      <c r="AG186" s="74">
        <v>-1.88236495713154</v>
      </c>
      <c r="AH186" s="74">
        <v>-2.5172448582914599</v>
      </c>
      <c r="AI186" s="74">
        <v>-3.0685810703443801</v>
      </c>
      <c r="AJ186" s="74">
        <v>-3.5301924276274899</v>
      </c>
      <c r="AK186" s="139">
        <f t="shared" si="50"/>
        <v>6.2923298217351631</v>
      </c>
      <c r="AL186" s="56" t="s">
        <v>179</v>
      </c>
      <c r="AM186" s="11">
        <v>-3.1932543801223501</v>
      </c>
      <c r="AN186" s="74">
        <v>-2.1437277151971399</v>
      </c>
      <c r="AO186" s="74">
        <v>-1.20221610196579</v>
      </c>
      <c r="AP186" s="74">
        <v>-0.31744320894085198</v>
      </c>
      <c r="AQ186" s="74">
        <v>0.55032301726727395</v>
      </c>
      <c r="AR186" s="74">
        <v>1.4146753431211101</v>
      </c>
      <c r="AS186" s="74">
        <v>1.80402619798706</v>
      </c>
      <c r="AT186" s="74">
        <v>1.71326090845541</v>
      </c>
      <c r="AU186" s="74">
        <v>1.6163423903640499</v>
      </c>
      <c r="AV186" s="74">
        <v>1.5001294898512301</v>
      </c>
      <c r="AW186" s="74">
        <v>1.3820884388583901</v>
      </c>
      <c r="AX186" s="74">
        <v>1.2489891204741499</v>
      </c>
      <c r="AY186" s="74">
        <v>1.1173663528358699</v>
      </c>
      <c r="AZ186" s="74">
        <v>0.98035274020957197</v>
      </c>
      <c r="BA186" s="74">
        <v>0.847219769659737</v>
      </c>
      <c r="BB186" s="10">
        <v>0.70792280983504197</v>
      </c>
      <c r="BC186" s="10">
        <v>0.61221797738648098</v>
      </c>
      <c r="BD186" s="10">
        <v>0.54936617861991999</v>
      </c>
      <c r="BE186" s="139">
        <f t="shared" si="51"/>
        <v>0.72828786522479494</v>
      </c>
      <c r="BF186" s="140"/>
      <c r="BG186" s="141"/>
      <c r="BH186" s="142"/>
      <c r="BI186" s="140"/>
      <c r="BJ186" s="141"/>
      <c r="BK186" s="143"/>
      <c r="BL186" s="140"/>
      <c r="BM186" s="141"/>
      <c r="BN186" s="143"/>
      <c r="BO186" s="140"/>
      <c r="BP186" s="141"/>
      <c r="BQ186" s="143"/>
      <c r="BR186" s="141"/>
      <c r="BS186" s="141"/>
      <c r="BT186" s="141"/>
      <c r="BU186" s="141"/>
      <c r="BV186" s="141"/>
      <c r="BW186" s="141"/>
      <c r="BX186" s="134"/>
      <c r="BY186" s="141">
        <v>17</v>
      </c>
      <c r="BZ186" s="141">
        <v>17</v>
      </c>
      <c r="CA186" s="141">
        <v>17</v>
      </c>
      <c r="CB186" s="141">
        <v>17</v>
      </c>
      <c r="CC186" s="141">
        <v>17</v>
      </c>
      <c r="CD186" s="141">
        <v>17</v>
      </c>
      <c r="CE186" s="74">
        <v>16.3</v>
      </c>
      <c r="CF186" s="74">
        <v>16</v>
      </c>
      <c r="CG186" s="74">
        <v>15.7</v>
      </c>
      <c r="CH186" s="10">
        <v>15.4</v>
      </c>
      <c r="CI186" s="10">
        <v>15.2</v>
      </c>
      <c r="CJ186" s="10">
        <v>14.9</v>
      </c>
      <c r="CK186" s="134">
        <f t="shared" si="74"/>
        <v>15.937500000000002</v>
      </c>
      <c r="CL186" s="141"/>
      <c r="CM186" s="141"/>
      <c r="CN186" s="141"/>
      <c r="CO186" s="141"/>
      <c r="CP186" s="141"/>
      <c r="CQ186" s="141"/>
      <c r="CR186" s="134"/>
      <c r="CS186" s="141">
        <v>1.8</v>
      </c>
      <c r="CT186" s="141">
        <v>1.8</v>
      </c>
      <c r="CU186" s="141">
        <v>1.8</v>
      </c>
      <c r="CV186" s="141">
        <v>1.8</v>
      </c>
      <c r="CW186" s="141">
        <v>1.8</v>
      </c>
      <c r="CX186" s="141">
        <v>1.8</v>
      </c>
      <c r="CY186" s="74">
        <v>1.82</v>
      </c>
      <c r="CZ186" s="74">
        <v>1.81</v>
      </c>
      <c r="DA186" s="74">
        <v>1.81</v>
      </c>
      <c r="DB186" s="10">
        <v>1.81</v>
      </c>
      <c r="DC186" s="10">
        <v>1.81</v>
      </c>
      <c r="DD186" s="10">
        <v>1.81</v>
      </c>
      <c r="DE186" s="134">
        <f t="shared" si="75"/>
        <v>1.8087500000000003</v>
      </c>
      <c r="DF186" s="140"/>
      <c r="DG186" s="143">
        <v>79.721951219512206</v>
      </c>
      <c r="DH186" s="140"/>
      <c r="DI186" s="144"/>
      <c r="DJ186" s="74"/>
      <c r="DK186" s="74"/>
      <c r="DL186" s="74"/>
      <c r="DM186" s="74"/>
      <c r="DN186" s="74"/>
      <c r="DO186" s="74"/>
      <c r="DP186" s="134"/>
      <c r="DQ186" s="141">
        <v>4</v>
      </c>
      <c r="DR186" s="141">
        <v>4</v>
      </c>
      <c r="DS186" s="141">
        <v>4</v>
      </c>
      <c r="DT186" s="141">
        <v>4</v>
      </c>
      <c r="DU186" s="141">
        <v>4</v>
      </c>
      <c r="DV186" s="141">
        <v>4</v>
      </c>
      <c r="DW186" s="74">
        <v>4</v>
      </c>
      <c r="DX186" s="74">
        <v>4</v>
      </c>
      <c r="DY186" s="74">
        <v>4.0999999999999996</v>
      </c>
      <c r="DZ186" s="10">
        <v>4.2</v>
      </c>
      <c r="EA186" s="10">
        <v>4.2</v>
      </c>
      <c r="EB186" s="10">
        <v>4.3</v>
      </c>
      <c r="EC186" s="134">
        <f t="shared" si="76"/>
        <v>4.0999999999999996</v>
      </c>
    </row>
    <row r="187" spans="1:133" x14ac:dyDescent="0.25">
      <c r="A187" s="74" t="s">
        <v>180</v>
      </c>
      <c r="B187" s="12">
        <v>390</v>
      </c>
      <c r="C187" s="134">
        <v>12.82</v>
      </c>
      <c r="D187" s="135">
        <v>7.69</v>
      </c>
      <c r="E187" s="136"/>
      <c r="F187" s="15">
        <v>109897</v>
      </c>
      <c r="G187" s="22">
        <f t="shared" si="69"/>
        <v>0.10989699999999999</v>
      </c>
      <c r="H187" s="137">
        <v>112</v>
      </c>
      <c r="I187" s="138">
        <f t="shared" si="48"/>
        <v>0.112</v>
      </c>
      <c r="J187" s="138">
        <v>109</v>
      </c>
      <c r="K187" s="138">
        <f t="shared" si="49"/>
        <v>0.109</v>
      </c>
      <c r="L187" s="74">
        <v>1.0957803690682399</v>
      </c>
      <c r="M187" s="74">
        <v>1.0663133600652801</v>
      </c>
      <c r="N187" s="74">
        <v>1.0397030164002099</v>
      </c>
      <c r="O187" s="74">
        <v>1.0036613140578201</v>
      </c>
      <c r="P187" s="74">
        <v>0.96356869689147995</v>
      </c>
      <c r="Q187" s="74">
        <v>0.91657104852614302</v>
      </c>
      <c r="R187" s="74">
        <v>0.863867788304996</v>
      </c>
      <c r="S187" s="74">
        <v>0.80951419570941097</v>
      </c>
      <c r="T187" s="74">
        <v>0.76320995066922204</v>
      </c>
      <c r="U187" s="74">
        <v>0.73237011476235803</v>
      </c>
      <c r="V187" s="74">
        <v>0.70599037824095001</v>
      </c>
      <c r="W187" s="74">
        <v>0.68678313002488101</v>
      </c>
      <c r="X187" s="74">
        <v>0.65849240020632005</v>
      </c>
      <c r="Y187" s="74">
        <v>0.60350895191901299</v>
      </c>
      <c r="Z187" s="74">
        <v>0.51307611126723995</v>
      </c>
      <c r="AA187" s="74">
        <v>0.39890075729000501</v>
      </c>
      <c r="AB187" s="74">
        <v>0.28051290918647598</v>
      </c>
      <c r="AC187" s="74">
        <v>0.17607922551989</v>
      </c>
      <c r="AD187" s="74">
        <v>8.8848583804799194E-2</v>
      </c>
      <c r="AE187" s="74">
        <v>2.9598660876692998E-2</v>
      </c>
      <c r="AF187" s="74">
        <v>-6.4739585041817998E-3</v>
      </c>
      <c r="AG187" s="74">
        <v>-4.0703053290905802E-2</v>
      </c>
      <c r="AH187" s="74">
        <v>-7.1270232886409698E-2</v>
      </c>
      <c r="AI187" s="74">
        <v>-7.2247645831702401E-2</v>
      </c>
      <c r="AJ187" s="74">
        <v>-4.0778121249767603E-2</v>
      </c>
      <c r="AK187" s="139">
        <f t="shared" si="50"/>
        <v>0.52659511804113845</v>
      </c>
      <c r="AL187" s="56" t="s">
        <v>180</v>
      </c>
      <c r="AM187" s="11">
        <v>1.6683968598696301E-2</v>
      </c>
      <c r="AN187" s="74">
        <v>8.5230172933121795E-2</v>
      </c>
      <c r="AO187" s="74">
        <v>0.148978231395204</v>
      </c>
      <c r="AP187" s="74">
        <v>0.18752632479859899</v>
      </c>
      <c r="AQ187" s="74">
        <v>0.19270227017526501</v>
      </c>
      <c r="AR187" s="74">
        <v>0.17210361754103101</v>
      </c>
      <c r="AS187" s="74">
        <v>0.14610146081491901</v>
      </c>
      <c r="AT187" s="74">
        <v>0.12571519368236</v>
      </c>
      <c r="AU187" s="74">
        <v>0.103573287353212</v>
      </c>
      <c r="AV187" s="74">
        <v>8.3330667300844999E-2</v>
      </c>
      <c r="AW187" s="74">
        <v>6.1308994668553198E-2</v>
      </c>
      <c r="AX187" s="74">
        <v>3.7498914342823098E-2</v>
      </c>
      <c r="AY187" s="74">
        <v>-6.4021950404875702E-3</v>
      </c>
      <c r="AZ187" s="74">
        <v>-6.40260494773755E-3</v>
      </c>
      <c r="BA187" s="74">
        <v>3.0180120675192799E-2</v>
      </c>
      <c r="BB187" s="10">
        <v>8.9574617984959498E-2</v>
      </c>
      <c r="BC187" s="10">
        <v>0.171612745109297</v>
      </c>
      <c r="BD187" s="10">
        <v>0.23139301569836801</v>
      </c>
      <c r="BE187" s="139">
        <f t="shared" si="51"/>
        <v>0.1090602843815015</v>
      </c>
      <c r="BF187" s="140">
        <v>33.225000000000001</v>
      </c>
      <c r="BG187" s="141">
        <v>45.186</v>
      </c>
      <c r="BH187" s="142">
        <v>51.78</v>
      </c>
      <c r="BI187" s="140">
        <v>47.448074340820298</v>
      </c>
      <c r="BJ187" s="141">
        <v>31.448511123657202</v>
      </c>
      <c r="BK187" s="143">
        <v>23.79</v>
      </c>
      <c r="BL187" s="140">
        <v>47.137447357177699</v>
      </c>
      <c r="BM187" s="141">
        <v>61.62451171875</v>
      </c>
      <c r="BN187" s="143">
        <v>68.483216102350397</v>
      </c>
      <c r="BO187" s="140">
        <v>5.4144792556762704</v>
      </c>
      <c r="BP187" s="141">
        <v>6.9269766807556197</v>
      </c>
      <c r="BQ187" s="143">
        <v>7.7235957305476903</v>
      </c>
      <c r="BR187" s="141">
        <v>40.395000000000003</v>
      </c>
      <c r="BS187" s="141">
        <v>39.527000000000001</v>
      </c>
      <c r="BT187" s="141">
        <v>38.594999999999999</v>
      </c>
      <c r="BU187" s="141">
        <v>37.598999999999997</v>
      </c>
      <c r="BV187" s="141">
        <v>36.549999999999997</v>
      </c>
      <c r="BW187" s="141">
        <v>35.476999999999997</v>
      </c>
      <c r="BX187" s="134">
        <f t="shared" ref="BX187:BX202" si="77">AVERAGE(BR187:BW187)</f>
        <v>38.023833333333336</v>
      </c>
      <c r="BY187" s="141">
        <v>17.878</v>
      </c>
      <c r="BZ187" s="141">
        <v>17.707999999999998</v>
      </c>
      <c r="CA187" s="141">
        <v>17.529</v>
      </c>
      <c r="CB187" s="141">
        <v>17.329000000000001</v>
      </c>
      <c r="CC187" s="141">
        <v>17.100999999999999</v>
      </c>
      <c r="CD187" s="141">
        <v>16.846</v>
      </c>
      <c r="CE187" s="74">
        <v>16.574000000000002</v>
      </c>
      <c r="CF187" s="74">
        <v>16.306000000000001</v>
      </c>
      <c r="CG187" s="74">
        <v>16.04</v>
      </c>
      <c r="CH187" s="10">
        <v>15.77</v>
      </c>
      <c r="CI187" s="10">
        <v>15.507</v>
      </c>
      <c r="CJ187" s="10">
        <v>15.246</v>
      </c>
      <c r="CK187" s="134">
        <f t="shared" si="74"/>
        <v>16.173749999999998</v>
      </c>
      <c r="CL187" s="141">
        <v>6.0140000000000002</v>
      </c>
      <c r="CM187" s="141">
        <v>5.8280000000000003</v>
      </c>
      <c r="CN187" s="141">
        <v>5.6289999999999996</v>
      </c>
      <c r="CO187" s="141">
        <v>5.4169999999999998</v>
      </c>
      <c r="CP187" s="141">
        <v>5.1970000000000001</v>
      </c>
      <c r="CQ187" s="141">
        <v>4.9729999999999999</v>
      </c>
      <c r="CR187" s="134">
        <f t="shared" ref="CR187:CR202" si="78">AVERAGE(CL187:CQ187)</f>
        <v>5.5096666666666669</v>
      </c>
      <c r="CS187" s="141">
        <v>2.149</v>
      </c>
      <c r="CT187" s="141">
        <v>2.1309999999999998</v>
      </c>
      <c r="CU187" s="141">
        <v>2.1120000000000001</v>
      </c>
      <c r="CV187" s="141">
        <v>2.0920000000000001</v>
      </c>
      <c r="CW187" s="141">
        <v>2.0699999999999998</v>
      </c>
      <c r="CX187" s="141">
        <v>2.0459999999999998</v>
      </c>
      <c r="CY187" s="74">
        <v>2.0209999999999999</v>
      </c>
      <c r="CZ187" s="74">
        <v>1.9970000000000001</v>
      </c>
      <c r="DA187" s="74">
        <v>1.974</v>
      </c>
      <c r="DB187" s="10">
        <v>1.9530000000000001</v>
      </c>
      <c r="DC187" s="10">
        <v>1.931</v>
      </c>
      <c r="DD187" s="10">
        <v>1.911</v>
      </c>
      <c r="DE187" s="134">
        <f t="shared" si="75"/>
        <v>1.9878750000000001</v>
      </c>
      <c r="DF187" s="140">
        <v>66.086804878048781</v>
      </c>
      <c r="DG187" s="143">
        <v>73.293999999999997</v>
      </c>
      <c r="DH187" s="140">
        <v>57.8</v>
      </c>
      <c r="DI187" s="144">
        <v>14.9</v>
      </c>
      <c r="DJ187" s="74">
        <v>8.6850000000000005</v>
      </c>
      <c r="DK187" s="74">
        <v>8.4860000000000007</v>
      </c>
      <c r="DL187" s="74">
        <v>8.34</v>
      </c>
      <c r="DM187" s="74">
        <v>8.2370000000000001</v>
      </c>
      <c r="DN187" s="74">
        <v>8.1630000000000003</v>
      </c>
      <c r="DO187" s="74">
        <v>8.1039999999999992</v>
      </c>
      <c r="DP187" s="134">
        <f t="shared" ref="DP187:DP202" si="79">AVERAGE(DJ187:DO187)</f>
        <v>8.3358333333333334</v>
      </c>
      <c r="DQ187" s="141">
        <v>7.3620000000000001</v>
      </c>
      <c r="DR187" s="141">
        <v>7.3129999999999997</v>
      </c>
      <c r="DS187" s="141">
        <v>7.2640000000000002</v>
      </c>
      <c r="DT187" s="141">
        <v>7.2220000000000004</v>
      </c>
      <c r="DU187" s="141">
        <v>7.1920000000000002</v>
      </c>
      <c r="DV187" s="141">
        <v>7.18</v>
      </c>
      <c r="DW187" s="74">
        <v>7.0469999999999997</v>
      </c>
      <c r="DX187" s="74">
        <v>7.0490000000000004</v>
      </c>
      <c r="DY187" s="74">
        <v>7.0759999999999996</v>
      </c>
      <c r="DZ187" s="10">
        <v>7.1150000000000002</v>
      </c>
      <c r="EA187" s="10">
        <v>7.18</v>
      </c>
      <c r="EB187" s="10">
        <v>7.258</v>
      </c>
      <c r="EC187" s="134">
        <f t="shared" si="76"/>
        <v>7.1371250000000002</v>
      </c>
    </row>
    <row r="188" spans="1:133" x14ac:dyDescent="0.25">
      <c r="A188" s="74" t="s">
        <v>181</v>
      </c>
      <c r="B188" s="12"/>
      <c r="C188" s="134"/>
      <c r="D188" s="135"/>
      <c r="E188" s="136">
        <v>17.100000000000001</v>
      </c>
      <c r="F188" s="15">
        <v>40533330</v>
      </c>
      <c r="G188" s="22">
        <f t="shared" si="69"/>
        <v>40.533329999999999</v>
      </c>
      <c r="H188" s="137">
        <v>49000</v>
      </c>
      <c r="I188" s="138">
        <f t="shared" si="48"/>
        <v>49</v>
      </c>
      <c r="J188" s="138">
        <v>81193</v>
      </c>
      <c r="K188" s="138">
        <f t="shared" si="49"/>
        <v>81.192999999999998</v>
      </c>
      <c r="L188" s="74">
        <v>3.42990299824225</v>
      </c>
      <c r="M188" s="74">
        <v>3.5004482651383602</v>
      </c>
      <c r="N188" s="74">
        <v>3.5510519158245999</v>
      </c>
      <c r="O188" s="74">
        <v>3.5745931738098902</v>
      </c>
      <c r="P188" s="74">
        <v>3.56625925819064</v>
      </c>
      <c r="Q188" s="74">
        <v>3.5351424234831699</v>
      </c>
      <c r="R188" s="74">
        <v>3.5227798772871202</v>
      </c>
      <c r="S188" s="74">
        <v>3.5128620906979502</v>
      </c>
      <c r="T188" s="74">
        <v>3.4556307304765999</v>
      </c>
      <c r="U188" s="74">
        <v>3.3432992464440598</v>
      </c>
      <c r="V188" s="74">
        <v>3.2111699087800898</v>
      </c>
      <c r="W188" s="74">
        <v>3.0263042805775902</v>
      </c>
      <c r="X188" s="74">
        <v>2.8915313520766901</v>
      </c>
      <c r="Y188" s="74">
        <v>2.9454484940770298</v>
      </c>
      <c r="Z188" s="74">
        <v>3.2298971752999299</v>
      </c>
      <c r="AA188" s="74">
        <v>3.6301349626306698</v>
      </c>
      <c r="AB188" s="74">
        <v>4.0741426739267199</v>
      </c>
      <c r="AC188" s="74">
        <v>4.3700878296593499</v>
      </c>
      <c r="AD188" s="74">
        <v>4.3752202255967099</v>
      </c>
      <c r="AE188" s="74">
        <v>4.0399516498940899</v>
      </c>
      <c r="AF188" s="74">
        <v>3.5119124659457199</v>
      </c>
      <c r="AG188" s="74">
        <v>2.9456180826193701</v>
      </c>
      <c r="AH188" s="74">
        <v>2.50442640925074</v>
      </c>
      <c r="AI188" s="74">
        <v>2.24286329702575</v>
      </c>
      <c r="AJ188" s="74">
        <v>2.2182634103177201</v>
      </c>
      <c r="AK188" s="139">
        <f t="shared" si="50"/>
        <v>3.3683576878909127</v>
      </c>
      <c r="AL188" s="56" t="s">
        <v>181</v>
      </c>
      <c r="AM188" s="11">
        <v>2.35103379350068</v>
      </c>
      <c r="AN188" s="74">
        <v>2.51065237585735</v>
      </c>
      <c r="AO188" s="74">
        <v>2.6089673610394502</v>
      </c>
      <c r="AP188" s="74">
        <v>2.6625866174634099</v>
      </c>
      <c r="AQ188" s="74">
        <v>2.6489094956960102</v>
      </c>
      <c r="AR188" s="74">
        <v>2.5891166779309902</v>
      </c>
      <c r="AS188" s="74">
        <v>2.5372439305485401</v>
      </c>
      <c r="AT188" s="74">
        <v>2.5017084031464099</v>
      </c>
      <c r="AU188" s="74">
        <v>2.4438789532978702</v>
      </c>
      <c r="AV188" s="74">
        <v>2.3606110645129399</v>
      </c>
      <c r="AW188" s="74">
        <v>2.2660978499610498</v>
      </c>
      <c r="AX188" s="74">
        <v>2.1612644594533998</v>
      </c>
      <c r="AY188" s="74">
        <v>2.1285018395467898</v>
      </c>
      <c r="AZ188" s="74">
        <v>2.1060759202985402</v>
      </c>
      <c r="BA188" s="74">
        <v>2.1452695617024</v>
      </c>
      <c r="BB188" s="10">
        <v>2.3824690956497401</v>
      </c>
      <c r="BC188" s="10">
        <v>2.3804398870636301</v>
      </c>
      <c r="BD188" s="10">
        <v>2.3830269805706901</v>
      </c>
      <c r="BE188" s="139">
        <f t="shared" si="51"/>
        <v>2.4009894396317182</v>
      </c>
      <c r="BF188" s="140">
        <v>18.943000000000001</v>
      </c>
      <c r="BG188" s="141">
        <v>32.494999999999997</v>
      </c>
      <c r="BH188" s="142">
        <v>34.369999999999997</v>
      </c>
      <c r="BI188" s="140">
        <v>46.707370758056598</v>
      </c>
      <c r="BJ188" s="141">
        <v>43.727138519287102</v>
      </c>
      <c r="BK188" s="143">
        <v>40.82</v>
      </c>
      <c r="BL188" s="140">
        <v>50.312976837158203</v>
      </c>
      <c r="BM188" s="141">
        <v>53.289146423339801</v>
      </c>
      <c r="BN188" s="143">
        <v>55.629483193214099</v>
      </c>
      <c r="BO188" s="140">
        <v>2.9796516895294198</v>
      </c>
      <c r="BP188" s="141">
        <v>2.98371458053589</v>
      </c>
      <c r="BQ188" s="143">
        <v>3.5480849957306702</v>
      </c>
      <c r="BR188" s="141">
        <v>46.966000000000001</v>
      </c>
      <c r="BS188" s="141">
        <v>46.95</v>
      </c>
      <c r="BT188" s="141">
        <v>46.911000000000001</v>
      </c>
      <c r="BU188" s="141">
        <v>46.845999999999997</v>
      </c>
      <c r="BV188" s="141">
        <v>46.752000000000002</v>
      </c>
      <c r="BW188" s="141">
        <v>46.618000000000002</v>
      </c>
      <c r="BX188" s="134">
        <f t="shared" si="77"/>
        <v>46.840499999999999</v>
      </c>
      <c r="BY188" s="141">
        <v>37.015999999999998</v>
      </c>
      <c r="BZ188" s="141">
        <v>36.444000000000003</v>
      </c>
      <c r="CA188" s="141">
        <v>35.886000000000003</v>
      </c>
      <c r="CB188" s="141">
        <v>35.351999999999997</v>
      </c>
      <c r="CC188" s="141">
        <v>34.85</v>
      </c>
      <c r="CD188" s="141">
        <v>34.378999999999998</v>
      </c>
      <c r="CE188" s="74">
        <v>33.914999999999999</v>
      </c>
      <c r="CF188" s="74">
        <v>33.476999999999997</v>
      </c>
      <c r="CG188" s="74">
        <v>33.054000000000002</v>
      </c>
      <c r="CH188" s="10">
        <v>33.314999999999998</v>
      </c>
      <c r="CI188" s="10">
        <v>32.926000000000002</v>
      </c>
      <c r="CJ188" s="10">
        <v>32.555</v>
      </c>
      <c r="CK188" s="134">
        <f t="shared" si="74"/>
        <v>33.558875</v>
      </c>
      <c r="CL188" s="141">
        <v>6.8879999999999999</v>
      </c>
      <c r="CM188" s="141">
        <v>6.899</v>
      </c>
      <c r="CN188" s="141">
        <v>6.91</v>
      </c>
      <c r="CO188" s="141">
        <v>6.9210000000000003</v>
      </c>
      <c r="CP188" s="141">
        <v>6.93</v>
      </c>
      <c r="CQ188" s="141">
        <v>6.9359999999999999</v>
      </c>
      <c r="CR188" s="134">
        <f t="shared" si="78"/>
        <v>6.9140000000000006</v>
      </c>
      <c r="CS188" s="141">
        <v>4.9560000000000004</v>
      </c>
      <c r="CT188" s="141">
        <v>4.8730000000000002</v>
      </c>
      <c r="CU188" s="141">
        <v>4.7919999999999998</v>
      </c>
      <c r="CV188" s="141">
        <v>4.7130000000000001</v>
      </c>
      <c r="CW188" s="141">
        <v>4.6369999999999996</v>
      </c>
      <c r="CX188" s="141">
        <v>4.5629999999999997</v>
      </c>
      <c r="CY188" s="74">
        <v>4.4909999999999997</v>
      </c>
      <c r="CZ188" s="74">
        <v>4.4210000000000003</v>
      </c>
      <c r="DA188" s="74">
        <v>4.3529999999999998</v>
      </c>
      <c r="DB188" s="10">
        <v>4.5949999999999998</v>
      </c>
      <c r="DC188" s="10">
        <v>4.532</v>
      </c>
      <c r="DD188" s="10">
        <v>4.4690000000000003</v>
      </c>
      <c r="DE188" s="134">
        <f t="shared" si="75"/>
        <v>4.5076249999999991</v>
      </c>
      <c r="DF188" s="140">
        <v>53.623731707317077</v>
      </c>
      <c r="DG188" s="143">
        <v>64.697999999999993</v>
      </c>
      <c r="DH188" s="140">
        <v>90</v>
      </c>
      <c r="DI188" s="144">
        <v>43.7</v>
      </c>
      <c r="DJ188" s="74">
        <v>14.731999999999999</v>
      </c>
      <c r="DK188" s="74">
        <v>14.494</v>
      </c>
      <c r="DL188" s="74">
        <v>14.276</v>
      </c>
      <c r="DM188" s="74">
        <v>14.077999999999999</v>
      </c>
      <c r="DN188" s="74">
        <v>13.903</v>
      </c>
      <c r="DO188" s="74">
        <v>13.749000000000001</v>
      </c>
      <c r="DP188" s="134">
        <f t="shared" si="79"/>
        <v>14.205333333333334</v>
      </c>
      <c r="DQ188" s="141">
        <v>9.2370000000000001</v>
      </c>
      <c r="DR188" s="141">
        <v>9.048</v>
      </c>
      <c r="DS188" s="141">
        <v>8.8829999999999991</v>
      </c>
      <c r="DT188" s="141">
        <v>8.7420000000000009</v>
      </c>
      <c r="DU188" s="141">
        <v>8.6240000000000006</v>
      </c>
      <c r="DV188" s="141">
        <v>8.5259999999999998</v>
      </c>
      <c r="DW188" s="74">
        <v>8.0259999999999998</v>
      </c>
      <c r="DX188" s="74">
        <v>7.8819999999999997</v>
      </c>
      <c r="DY188" s="74">
        <v>7.7619999999999996</v>
      </c>
      <c r="DZ188" s="10">
        <v>7.5220000000000002</v>
      </c>
      <c r="EA188" s="10">
        <v>7.4349999999999996</v>
      </c>
      <c r="EB188" s="10">
        <v>7.359</v>
      </c>
      <c r="EC188" s="134">
        <f t="shared" si="76"/>
        <v>7.8920000000000003</v>
      </c>
    </row>
    <row r="189" spans="1:133" x14ac:dyDescent="0.25">
      <c r="A189" s="74" t="s">
        <v>182</v>
      </c>
      <c r="B189" s="12">
        <v>156000</v>
      </c>
      <c r="C189" s="134">
        <v>0.42</v>
      </c>
      <c r="D189" s="135">
        <v>0.04</v>
      </c>
      <c r="E189" s="136">
        <v>0.4</v>
      </c>
      <c r="F189" s="15">
        <v>563402</v>
      </c>
      <c r="G189" s="22">
        <f t="shared" si="69"/>
        <v>0.56340199999999996</v>
      </c>
      <c r="H189" s="137">
        <v>599</v>
      </c>
      <c r="I189" s="138">
        <f t="shared" si="48"/>
        <v>0.59899999999999998</v>
      </c>
      <c r="J189" s="138">
        <v>680</v>
      </c>
      <c r="K189" s="138">
        <f t="shared" si="49"/>
        <v>0.68</v>
      </c>
      <c r="L189" s="74">
        <v>-0.62591506123353302</v>
      </c>
      <c r="M189" s="74">
        <v>-0.30892724656921999</v>
      </c>
      <c r="N189" s="74">
        <v>-4.6807070374089703E-2</v>
      </c>
      <c r="O189" s="74">
        <v>0.16070449248381899</v>
      </c>
      <c r="P189" s="74">
        <v>0.25456171898896701</v>
      </c>
      <c r="Q189" s="74">
        <v>0.27306295083015297</v>
      </c>
      <c r="R189" s="74">
        <v>0.27886554555840298</v>
      </c>
      <c r="S189" s="74">
        <v>0.34253136146159202</v>
      </c>
      <c r="T189" s="74">
        <v>0.476986162275639</v>
      </c>
      <c r="U189" s="74">
        <v>0.705733689343921</v>
      </c>
      <c r="V189" s="74">
        <v>0.99085208813987002</v>
      </c>
      <c r="W189" s="74">
        <v>1.2977328763718901</v>
      </c>
      <c r="X189" s="74">
        <v>1.55315714145621</v>
      </c>
      <c r="Y189" s="74">
        <v>1.6995673946569301</v>
      </c>
      <c r="Z189" s="74">
        <v>1.7053985420992599</v>
      </c>
      <c r="AA189" s="74">
        <v>1.6141314371040301</v>
      </c>
      <c r="AB189" s="74">
        <v>1.4933517155276099</v>
      </c>
      <c r="AC189" s="74">
        <v>1.39879911866022</v>
      </c>
      <c r="AD189" s="74">
        <v>1.3347354703865799</v>
      </c>
      <c r="AE189" s="74">
        <v>1.3208759584791701</v>
      </c>
      <c r="AF189" s="74">
        <v>1.34175625467462</v>
      </c>
      <c r="AG189" s="74">
        <v>1.35795411021483</v>
      </c>
      <c r="AH189" s="74">
        <v>1.3574050050874999</v>
      </c>
      <c r="AI189" s="74">
        <v>1.3639030047016301</v>
      </c>
      <c r="AJ189" s="74">
        <v>1.3772800533654299</v>
      </c>
      <c r="AK189" s="139">
        <f t="shared" si="50"/>
        <v>0.90870786854765728</v>
      </c>
      <c r="AL189" s="56" t="s">
        <v>182</v>
      </c>
      <c r="AM189" s="11">
        <v>1.39243124798204</v>
      </c>
      <c r="AN189" s="74">
        <v>1.4136706414943701</v>
      </c>
      <c r="AO189" s="74">
        <v>1.4237542146369999</v>
      </c>
      <c r="AP189" s="74">
        <v>1.3998652532479601</v>
      </c>
      <c r="AQ189" s="74">
        <v>1.33170583346586</v>
      </c>
      <c r="AR189" s="74">
        <v>1.2345599572099899</v>
      </c>
      <c r="AS189" s="74">
        <v>1.12730352204814</v>
      </c>
      <c r="AT189" s="74">
        <v>1.0332706817889199</v>
      </c>
      <c r="AU189" s="74">
        <v>0.962958489306036</v>
      </c>
      <c r="AV189" s="74">
        <v>0.92724785473524995</v>
      </c>
      <c r="AW189" s="74">
        <v>0.91606206594405204</v>
      </c>
      <c r="AX189" s="74">
        <v>0.91038922315994797</v>
      </c>
      <c r="AY189" s="74">
        <v>0.96885281620441299</v>
      </c>
      <c r="AZ189" s="74">
        <v>0.92563173544043997</v>
      </c>
      <c r="BA189" s="74">
        <v>0.89540748546273397</v>
      </c>
      <c r="BB189" s="10">
        <v>0.95901695473272697</v>
      </c>
      <c r="BC189" s="10">
        <v>0.92841822138004104</v>
      </c>
      <c r="BD189" s="10">
        <v>0.89751620959064005</v>
      </c>
      <c r="BE189" s="139">
        <f t="shared" si="51"/>
        <v>1.0738606564616777</v>
      </c>
      <c r="BF189" s="140">
        <v>49.469000000000001</v>
      </c>
      <c r="BG189" s="141">
        <v>64.849999999999994</v>
      </c>
      <c r="BH189" s="142">
        <v>66.040000000000006</v>
      </c>
      <c r="BI189" s="140">
        <v>47.662471771240199</v>
      </c>
      <c r="BJ189" s="141">
        <v>30.611911773681602</v>
      </c>
      <c r="BK189" s="143">
        <v>26.43</v>
      </c>
      <c r="BL189" s="140">
        <v>48.472015380859403</v>
      </c>
      <c r="BM189" s="141">
        <v>63.666461944580099</v>
      </c>
      <c r="BN189" s="143">
        <v>66.6321738296989</v>
      </c>
      <c r="BO189" s="140">
        <v>3.86551117897034</v>
      </c>
      <c r="BP189" s="141">
        <v>5.7216262817382804</v>
      </c>
      <c r="BQ189" s="143">
        <v>6.9330602305281097</v>
      </c>
      <c r="BR189" s="141">
        <v>37.182000000000002</v>
      </c>
      <c r="BS189" s="141">
        <v>36.171999999999997</v>
      </c>
      <c r="BT189" s="141">
        <v>35.15</v>
      </c>
      <c r="BU189" s="141">
        <v>34.116</v>
      </c>
      <c r="BV189" s="141">
        <v>33.097000000000001</v>
      </c>
      <c r="BW189" s="141">
        <v>32.158000000000001</v>
      </c>
      <c r="BX189" s="134">
        <f t="shared" si="77"/>
        <v>34.645833333333336</v>
      </c>
      <c r="BY189" s="141">
        <v>19.686</v>
      </c>
      <c r="BZ189" s="141">
        <v>19.327999999999999</v>
      </c>
      <c r="CA189" s="141">
        <v>19.004000000000001</v>
      </c>
      <c r="CB189" s="141">
        <v>18.712</v>
      </c>
      <c r="CC189" s="141">
        <v>18.446999999999999</v>
      </c>
      <c r="CD189" s="141">
        <v>18.202000000000002</v>
      </c>
      <c r="CE189" s="74">
        <v>18.718</v>
      </c>
      <c r="CF189" s="74">
        <v>18.454999999999998</v>
      </c>
      <c r="CG189" s="74">
        <v>18.196999999999999</v>
      </c>
      <c r="CH189" s="10">
        <v>18.448</v>
      </c>
      <c r="CI189" s="10">
        <v>18.216000000000001</v>
      </c>
      <c r="CJ189" s="10">
        <v>17.983000000000001</v>
      </c>
      <c r="CK189" s="134">
        <f t="shared" si="74"/>
        <v>18.333250000000003</v>
      </c>
      <c r="CL189" s="141">
        <v>5.6529999999999996</v>
      </c>
      <c r="CM189" s="141">
        <v>5.5039999999999996</v>
      </c>
      <c r="CN189" s="141">
        <v>5.3360000000000003</v>
      </c>
      <c r="CO189" s="141">
        <v>5.1479999999999997</v>
      </c>
      <c r="CP189" s="141">
        <v>4.9450000000000003</v>
      </c>
      <c r="CQ189" s="141">
        <v>4.7350000000000003</v>
      </c>
      <c r="CR189" s="134">
        <f t="shared" si="78"/>
        <v>5.2201666666666666</v>
      </c>
      <c r="CS189" s="141">
        <v>2.4780000000000002</v>
      </c>
      <c r="CT189" s="141">
        <v>2.4409999999999998</v>
      </c>
      <c r="CU189" s="141">
        <v>2.4060000000000001</v>
      </c>
      <c r="CV189" s="141">
        <v>2.3740000000000001</v>
      </c>
      <c r="CW189" s="141">
        <v>2.3450000000000002</v>
      </c>
      <c r="CX189" s="141">
        <v>2.3180000000000001</v>
      </c>
      <c r="CY189" s="74">
        <v>2.411</v>
      </c>
      <c r="CZ189" s="74">
        <v>2.3860000000000001</v>
      </c>
      <c r="DA189" s="74">
        <v>2.36</v>
      </c>
      <c r="DB189" s="10">
        <v>2.3959999999999999</v>
      </c>
      <c r="DC189" s="10">
        <v>2.3719999999999999</v>
      </c>
      <c r="DD189" s="10">
        <v>2.3479999999999999</v>
      </c>
      <c r="DE189" s="134">
        <f t="shared" si="75"/>
        <v>2.367</v>
      </c>
      <c r="DF189" s="140">
        <v>64.601341463414641</v>
      </c>
      <c r="DG189" s="143">
        <v>71.522999999999996</v>
      </c>
      <c r="DH189" s="140"/>
      <c r="DI189" s="144">
        <v>17.5</v>
      </c>
      <c r="DJ189" s="74">
        <v>8.6039999999999992</v>
      </c>
      <c r="DK189" s="74">
        <v>8.4469999999999992</v>
      </c>
      <c r="DL189" s="74">
        <v>8.2889999999999997</v>
      </c>
      <c r="DM189" s="74">
        <v>8.125</v>
      </c>
      <c r="DN189" s="74">
        <v>7.9530000000000003</v>
      </c>
      <c r="DO189" s="74">
        <v>7.7809999999999997</v>
      </c>
      <c r="DP189" s="134">
        <f t="shared" si="79"/>
        <v>8.1998333333333324</v>
      </c>
      <c r="DQ189" s="141">
        <v>7.375</v>
      </c>
      <c r="DR189" s="141">
        <v>7.3170000000000002</v>
      </c>
      <c r="DS189" s="141">
        <v>7.2720000000000002</v>
      </c>
      <c r="DT189" s="141">
        <v>7.2430000000000003</v>
      </c>
      <c r="DU189" s="141">
        <v>7.2320000000000002</v>
      </c>
      <c r="DV189" s="141">
        <v>7.2370000000000001</v>
      </c>
      <c r="DW189" s="74">
        <v>7.3310000000000004</v>
      </c>
      <c r="DX189" s="74">
        <v>7.3639999999999999</v>
      </c>
      <c r="DY189" s="74">
        <v>7.4080000000000004</v>
      </c>
      <c r="DZ189" s="10">
        <v>7.2539999999999996</v>
      </c>
      <c r="EA189" s="10">
        <v>7.3129999999999997</v>
      </c>
      <c r="EB189" s="10">
        <v>7.3769999999999998</v>
      </c>
      <c r="EC189" s="134">
        <f t="shared" si="76"/>
        <v>7.3145000000000007</v>
      </c>
    </row>
    <row r="190" spans="1:133" x14ac:dyDescent="0.25">
      <c r="A190" s="74" t="s">
        <v>184</v>
      </c>
      <c r="B190" s="12">
        <v>407310</v>
      </c>
      <c r="C190" s="134">
        <v>6.32</v>
      </c>
      <c r="D190" s="135">
        <v>0.01</v>
      </c>
      <c r="E190" s="136">
        <v>8.1999999999999993</v>
      </c>
      <c r="F190" s="15">
        <v>10057698</v>
      </c>
      <c r="G190" s="22">
        <f t="shared" si="69"/>
        <v>10.057698</v>
      </c>
      <c r="H190" s="137">
        <v>10435</v>
      </c>
      <c r="I190" s="138">
        <f t="shared" si="48"/>
        <v>10.435</v>
      </c>
      <c r="J190" s="138">
        <v>12007</v>
      </c>
      <c r="K190" s="138">
        <f t="shared" si="49"/>
        <v>12.007</v>
      </c>
      <c r="L190" s="74">
        <v>0.39727573460080001</v>
      </c>
      <c r="M190" s="74">
        <v>0.363686099368844</v>
      </c>
      <c r="N190" s="74">
        <v>0.35515769985783702</v>
      </c>
      <c r="O190" s="74">
        <v>0.29114557570821398</v>
      </c>
      <c r="P190" s="74">
        <v>0.21822324745440999</v>
      </c>
      <c r="Q190" s="74">
        <v>0.20299679180476601</v>
      </c>
      <c r="R190" s="74">
        <v>0.11992039935764499</v>
      </c>
      <c r="S190" s="74">
        <v>5.71917222643352E-2</v>
      </c>
      <c r="T190" s="74">
        <v>4.5273604653033199E-2</v>
      </c>
      <c r="U190" s="74">
        <v>9.0869614725034603E-2</v>
      </c>
      <c r="V190" s="74">
        <v>0.16517061863382199</v>
      </c>
      <c r="W190" s="74">
        <v>0.23256888459451999</v>
      </c>
      <c r="X190" s="74">
        <v>0.33367889142739499</v>
      </c>
      <c r="Y190" s="74">
        <v>0.45959836977365898</v>
      </c>
      <c r="Z190" s="74">
        <v>0.66718292068369001</v>
      </c>
      <c r="AA190" s="74">
        <v>0.77260267566116703</v>
      </c>
      <c r="AB190" s="74">
        <v>0.68164311760752905</v>
      </c>
      <c r="AC190" s="74">
        <v>0.58652992876103405</v>
      </c>
      <c r="AD190" s="74">
        <v>0.58083881430213902</v>
      </c>
      <c r="AE190" s="74">
        <v>0.71070546161965498</v>
      </c>
      <c r="AF190" s="74">
        <v>0.52470394155373401</v>
      </c>
      <c r="AG190" s="74">
        <v>0.15914708058287499</v>
      </c>
      <c r="AH190" s="74">
        <v>5.7262203422979399E-2</v>
      </c>
      <c r="AI190" s="74">
        <v>5.5512122212330699E-2</v>
      </c>
      <c r="AJ190" s="74">
        <v>7.7927150870301803E-2</v>
      </c>
      <c r="AK190" s="139">
        <f t="shared" si="50"/>
        <v>0.32827250686007003</v>
      </c>
      <c r="AL190" s="56" t="s">
        <v>184</v>
      </c>
      <c r="AM190" s="11">
        <v>0.16057548457531301</v>
      </c>
      <c r="AN190" s="74">
        <v>0.26847052795423398</v>
      </c>
      <c r="AO190" s="74">
        <v>0.32543806770372802</v>
      </c>
      <c r="AP190" s="74">
        <v>0.372092942799084</v>
      </c>
      <c r="AQ190" s="74">
        <v>0.393298991357658</v>
      </c>
      <c r="AR190" s="74">
        <v>0.39994276280727897</v>
      </c>
      <c r="AS190" s="74">
        <v>0.56248390648189295</v>
      </c>
      <c r="AT190" s="74">
        <v>0.74155251462544503</v>
      </c>
      <c r="AU190" s="74">
        <v>0.77903329077013395</v>
      </c>
      <c r="AV190" s="74">
        <v>0.85190441293667696</v>
      </c>
      <c r="AW190" s="74">
        <v>0.85252462876531299</v>
      </c>
      <c r="AX190" s="74">
        <v>0.75515013366517703</v>
      </c>
      <c r="AY190" s="74">
        <v>0.73976327243486295</v>
      </c>
      <c r="AZ190" s="74">
        <v>0.84734865224630496</v>
      </c>
      <c r="BA190" s="74">
        <v>0.92459243543662295</v>
      </c>
      <c r="BB190" s="10">
        <v>1.0574546855167399</v>
      </c>
      <c r="BC190" s="10">
        <v>1.2564539851030501</v>
      </c>
      <c r="BD190" s="10">
        <v>1.34744505956262</v>
      </c>
      <c r="BE190" s="139">
        <f t="shared" si="51"/>
        <v>0.7338206041274602</v>
      </c>
      <c r="BF190" s="140">
        <v>82.73</v>
      </c>
      <c r="BG190" s="141">
        <v>84.025999999999996</v>
      </c>
      <c r="BH190" s="142">
        <v>87.15</v>
      </c>
      <c r="BI190" s="140">
        <v>20.691719055175799</v>
      </c>
      <c r="BJ190" s="141">
        <v>18.431093215942401</v>
      </c>
      <c r="BK190" s="143">
        <v>17.53</v>
      </c>
      <c r="BL190" s="140">
        <v>64.195579528808594</v>
      </c>
      <c r="BM190" s="141">
        <v>64.304435729980497</v>
      </c>
      <c r="BN190" s="143">
        <v>62.479949702851499</v>
      </c>
      <c r="BO190" s="140">
        <v>15.112698554992701</v>
      </c>
      <c r="BP190" s="141">
        <v>17.264472961425799</v>
      </c>
      <c r="BQ190" s="143">
        <v>19.985104989041599</v>
      </c>
      <c r="BR190" s="141">
        <v>13.7</v>
      </c>
      <c r="BS190" s="141">
        <v>14.1</v>
      </c>
      <c r="BT190" s="141">
        <v>13.8</v>
      </c>
      <c r="BU190" s="141">
        <v>13.5</v>
      </c>
      <c r="BV190" s="141">
        <v>13.4</v>
      </c>
      <c r="BW190" s="141">
        <v>12.6</v>
      </c>
      <c r="BX190" s="134">
        <f t="shared" si="77"/>
        <v>13.516666666666666</v>
      </c>
      <c r="BY190" s="141">
        <v>11.7</v>
      </c>
      <c r="BZ190" s="141">
        <v>11.7</v>
      </c>
      <c r="CA190" s="141">
        <v>11.9</v>
      </c>
      <c r="CB190" s="141">
        <v>12</v>
      </c>
      <c r="CC190" s="141">
        <v>12.3</v>
      </c>
      <c r="CD190" s="141">
        <v>11.8</v>
      </c>
      <c r="CE190" s="74">
        <v>11.9</v>
      </c>
      <c r="CF190" s="74">
        <v>11.8</v>
      </c>
      <c r="CG190" s="74">
        <v>11.9</v>
      </c>
      <c r="CH190" s="10">
        <v>11.7</v>
      </c>
      <c r="CI190" s="10">
        <v>11.8</v>
      </c>
      <c r="CJ190" s="10">
        <v>11.5</v>
      </c>
      <c r="CK190" s="134">
        <f t="shared" si="74"/>
        <v>11.837499999999999</v>
      </c>
      <c r="CL190" s="141">
        <v>1.9390000000000001</v>
      </c>
      <c r="CM190" s="141">
        <v>1.978</v>
      </c>
      <c r="CN190" s="141">
        <v>1.927</v>
      </c>
      <c r="CO190" s="141">
        <v>1.88</v>
      </c>
      <c r="CP190" s="141">
        <v>1.8879999999999999</v>
      </c>
      <c r="CQ190" s="141">
        <v>1.7789999999999999</v>
      </c>
      <c r="CR190" s="134">
        <f t="shared" si="78"/>
        <v>1.8984999999999996</v>
      </c>
      <c r="CS190" s="141">
        <v>1.85</v>
      </c>
      <c r="CT190" s="141">
        <v>1.88</v>
      </c>
      <c r="CU190" s="141">
        <v>1.91</v>
      </c>
      <c r="CV190" s="141">
        <v>1.94</v>
      </c>
      <c r="CW190" s="141">
        <v>1.98</v>
      </c>
      <c r="CX190" s="141">
        <v>1.9</v>
      </c>
      <c r="CY190" s="74">
        <v>1.91</v>
      </c>
      <c r="CZ190" s="74">
        <v>1.89</v>
      </c>
      <c r="DA190" s="74">
        <v>1.89</v>
      </c>
      <c r="DB190" s="10">
        <v>1.85</v>
      </c>
      <c r="DC190" s="10">
        <v>1.85</v>
      </c>
      <c r="DD190" s="10">
        <v>1.85</v>
      </c>
      <c r="DE190" s="134">
        <f t="shared" si="75"/>
        <v>1.89</v>
      </c>
      <c r="DF190" s="140">
        <v>74.984634146341477</v>
      </c>
      <c r="DG190" s="143">
        <v>82.307317073170694</v>
      </c>
      <c r="DH190" s="140">
        <v>8.6999999999999993</v>
      </c>
      <c r="DI190" s="144">
        <v>2.2999999999999998</v>
      </c>
      <c r="DJ190" s="74">
        <v>10</v>
      </c>
      <c r="DK190" s="74">
        <v>10.199999999999999</v>
      </c>
      <c r="DL190" s="74">
        <v>10.3</v>
      </c>
      <c r="DM190" s="74">
        <v>10.5</v>
      </c>
      <c r="DN190" s="74">
        <v>10.5</v>
      </c>
      <c r="DO190" s="74">
        <v>10.7</v>
      </c>
      <c r="DP190" s="134">
        <f t="shared" si="79"/>
        <v>10.366666666666667</v>
      </c>
      <c r="DQ190" s="141">
        <v>10</v>
      </c>
      <c r="DR190" s="141">
        <v>10</v>
      </c>
      <c r="DS190" s="141">
        <v>9.9</v>
      </c>
      <c r="DT190" s="141">
        <v>9.6999999999999993</v>
      </c>
      <c r="DU190" s="141">
        <v>9.6</v>
      </c>
      <c r="DV190" s="141">
        <v>9.5</v>
      </c>
      <c r="DW190" s="74">
        <v>9.6999999999999993</v>
      </c>
      <c r="DX190" s="74">
        <v>9.4</v>
      </c>
      <c r="DY190" s="74">
        <v>9.1999999999999993</v>
      </c>
      <c r="DZ190" s="10">
        <v>9.3000000000000007</v>
      </c>
      <c r="EA190" s="10">
        <v>9.1999999999999993</v>
      </c>
      <c r="EB190" s="10">
        <v>9.1</v>
      </c>
      <c r="EC190" s="134">
        <f t="shared" si="76"/>
        <v>9.375</v>
      </c>
    </row>
    <row r="191" spans="1:133" x14ac:dyDescent="0.25">
      <c r="A191" s="74" t="s">
        <v>185</v>
      </c>
      <c r="B191" s="12">
        <v>39516</v>
      </c>
      <c r="C191" s="134">
        <v>10.09</v>
      </c>
      <c r="D191" s="135">
        <v>0.63</v>
      </c>
      <c r="E191" s="136">
        <v>6.3</v>
      </c>
      <c r="F191" s="15">
        <v>8450851</v>
      </c>
      <c r="G191" s="22">
        <f t="shared" si="69"/>
        <v>8.4508510000000001</v>
      </c>
      <c r="H191" s="137">
        <v>8955</v>
      </c>
      <c r="I191" s="138">
        <f t="shared" si="48"/>
        <v>8.9550000000000001</v>
      </c>
      <c r="J191" s="138">
        <v>9727</v>
      </c>
      <c r="K191" s="138">
        <f t="shared" si="49"/>
        <v>9.7270000000000003</v>
      </c>
      <c r="L191" s="74">
        <v>-4.3738043417490297E-2</v>
      </c>
      <c r="M191" s="74">
        <v>-0.57159575476382996</v>
      </c>
      <c r="N191" s="74">
        <v>-0.33901090648565302</v>
      </c>
      <c r="O191" s="74">
        <v>8.9788100144071702E-3</v>
      </c>
      <c r="P191" s="74">
        <v>0.20080949151163599</v>
      </c>
      <c r="Q191" s="74">
        <v>0.39707441863760701</v>
      </c>
      <c r="R191" s="74">
        <v>0.54706491013226199</v>
      </c>
      <c r="S191" s="74">
        <v>0.58429167538567295</v>
      </c>
      <c r="T191" s="74">
        <v>0.42878792000240801</v>
      </c>
      <c r="U191" s="74">
        <v>0.35911165241451298</v>
      </c>
      <c r="V191" s="74">
        <v>0.441442667641394</v>
      </c>
      <c r="W191" s="74">
        <v>0.52039161133615897</v>
      </c>
      <c r="X191" s="74">
        <v>0.62811575454301904</v>
      </c>
      <c r="Y191" s="74">
        <v>0.73494305612323696</v>
      </c>
      <c r="Z191" s="74">
        <v>0.80853605555094799</v>
      </c>
      <c r="AA191" s="74">
        <v>1.02687307219521</v>
      </c>
      <c r="AB191" s="74">
        <v>1.24982602441627</v>
      </c>
      <c r="AC191" s="74">
        <v>1.10252107229095</v>
      </c>
      <c r="AD191" s="74">
        <v>0.91071556578846602</v>
      </c>
      <c r="AE191" s="74">
        <v>0.79715841102481799</v>
      </c>
      <c r="AF191" s="74">
        <v>0.66824232623431701</v>
      </c>
      <c r="AG191" s="74">
        <v>0.44163640670634502</v>
      </c>
      <c r="AH191" s="74">
        <v>0.24089121015564699</v>
      </c>
      <c r="AI191" s="74">
        <v>0.29713576574005701</v>
      </c>
      <c r="AJ191" s="74">
        <v>0.47691993128564097</v>
      </c>
      <c r="AK191" s="139">
        <f t="shared" si="50"/>
        <v>0.47668492417856045</v>
      </c>
      <c r="AL191" s="56" t="s">
        <v>185</v>
      </c>
      <c r="AM191" s="11">
        <v>0.56195461740016395</v>
      </c>
      <c r="AN191" s="74">
        <v>0.63277123801843105</v>
      </c>
      <c r="AO191" s="74">
        <v>0.75646914583809599</v>
      </c>
      <c r="AP191" s="74">
        <v>0.74191960337231999</v>
      </c>
      <c r="AQ191" s="74">
        <v>0.68742596023300595</v>
      </c>
      <c r="AR191" s="74">
        <v>0.64060154024349103</v>
      </c>
      <c r="AS191" s="74">
        <v>0.62755847334613402</v>
      </c>
      <c r="AT191" s="74">
        <v>0.893690977823134</v>
      </c>
      <c r="AU191" s="74">
        <v>1.2706180738577599</v>
      </c>
      <c r="AV191" s="74">
        <v>1.2494846312738399</v>
      </c>
      <c r="AW191" s="74">
        <v>1.0415580576587999</v>
      </c>
      <c r="AX191" s="74">
        <v>1.1118789426320601</v>
      </c>
      <c r="AY191" s="74">
        <v>1.0618193288678901</v>
      </c>
      <c r="AZ191" s="74">
        <v>1.1498797578122899</v>
      </c>
      <c r="BA191" s="74">
        <v>1.2393971143293501</v>
      </c>
      <c r="BB191" s="17">
        <v>1.13833715247736</v>
      </c>
      <c r="BC191" s="17">
        <v>1.0920311738725299</v>
      </c>
      <c r="BD191" s="17">
        <v>0.92145361007629401</v>
      </c>
      <c r="BE191" s="139">
        <f t="shared" si="51"/>
        <v>0.95628792833722276</v>
      </c>
      <c r="BF191" s="140">
        <v>57.369</v>
      </c>
      <c r="BG191" s="141">
        <v>73.322000000000003</v>
      </c>
      <c r="BH191" s="142">
        <v>73.760000000000005</v>
      </c>
      <c r="BI191" s="140">
        <v>22.653755187988299</v>
      </c>
      <c r="BJ191" s="141">
        <v>17.437789916992202</v>
      </c>
      <c r="BK191" s="143">
        <v>14.87</v>
      </c>
      <c r="BL191" s="140">
        <v>64.9578857421875</v>
      </c>
      <c r="BM191" s="141">
        <v>67.261177062988295</v>
      </c>
      <c r="BN191" s="143">
        <v>66.689366039779401</v>
      </c>
      <c r="BO191" s="140">
        <v>12.3883562088013</v>
      </c>
      <c r="BP191" s="141">
        <v>15.3010339736938</v>
      </c>
      <c r="BQ191" s="143">
        <v>18.4359376852656</v>
      </c>
      <c r="BR191" s="141">
        <v>15.8</v>
      </c>
      <c r="BS191" s="141">
        <v>15.2</v>
      </c>
      <c r="BT191" s="141">
        <v>14.3</v>
      </c>
      <c r="BU191" s="141">
        <v>13.6</v>
      </c>
      <c r="BV191" s="141">
        <v>13.1</v>
      </c>
      <c r="BW191" s="141">
        <v>12.2</v>
      </c>
      <c r="BX191" s="134">
        <f t="shared" si="77"/>
        <v>14.033333333333333</v>
      </c>
      <c r="BY191" s="141">
        <v>9.8000000000000007</v>
      </c>
      <c r="BZ191" s="141">
        <v>9.9</v>
      </c>
      <c r="CA191" s="141">
        <v>10</v>
      </c>
      <c r="CB191" s="141">
        <v>10.1</v>
      </c>
      <c r="CC191" s="141">
        <v>10.3</v>
      </c>
      <c r="CD191" s="141">
        <v>10.199999999999999</v>
      </c>
      <c r="CE191" s="74">
        <v>10.3</v>
      </c>
      <c r="CF191" s="74">
        <v>10.199999999999999</v>
      </c>
      <c r="CG191" s="74">
        <v>10.199999999999999</v>
      </c>
      <c r="CH191" s="10">
        <v>10.5</v>
      </c>
      <c r="CI191" s="10">
        <v>10.5</v>
      </c>
      <c r="CJ191" s="10">
        <v>10.3</v>
      </c>
      <c r="CK191" s="134">
        <f t="shared" si="74"/>
        <v>10.3125</v>
      </c>
      <c r="CL191" s="141">
        <v>2.0870000000000002</v>
      </c>
      <c r="CM191" s="141">
        <v>2.0329999999999999</v>
      </c>
      <c r="CN191" s="141">
        <v>1.923</v>
      </c>
      <c r="CO191" s="141">
        <v>1.823</v>
      </c>
      <c r="CP191" s="141">
        <v>1.7310000000000001</v>
      </c>
      <c r="CQ191" s="141">
        <v>1.5980000000000001</v>
      </c>
      <c r="CR191" s="134">
        <f t="shared" si="78"/>
        <v>1.8658333333333335</v>
      </c>
      <c r="CS191" s="141">
        <v>1.44</v>
      </c>
      <c r="CT191" s="141">
        <v>1.46</v>
      </c>
      <c r="CU191" s="141">
        <v>1.48</v>
      </c>
      <c r="CV191" s="141">
        <v>1.5</v>
      </c>
      <c r="CW191" s="141">
        <v>1.52</v>
      </c>
      <c r="CX191" s="141">
        <v>1.52</v>
      </c>
      <c r="CY191" s="74">
        <v>1.52</v>
      </c>
      <c r="CZ191" s="74">
        <v>1.52</v>
      </c>
      <c r="DA191" s="74">
        <v>1.52</v>
      </c>
      <c r="DB191" s="59">
        <v>1.54</v>
      </c>
      <c r="DC191" s="59">
        <v>1.54</v>
      </c>
      <c r="DD191" s="59">
        <v>1.54</v>
      </c>
      <c r="DE191" s="134">
        <f t="shared" si="75"/>
        <v>1.5274999999999999</v>
      </c>
      <c r="DF191" s="140">
        <v>74.665609756097567</v>
      </c>
      <c r="DG191" s="143">
        <v>83.602439024390307</v>
      </c>
      <c r="DH191" s="140">
        <v>11.2</v>
      </c>
      <c r="DI191" s="144">
        <v>3.7</v>
      </c>
      <c r="DJ191" s="74">
        <v>9.1</v>
      </c>
      <c r="DK191" s="74">
        <v>9.1</v>
      </c>
      <c r="DL191" s="74">
        <v>8.8000000000000007</v>
      </c>
      <c r="DM191" s="74">
        <v>8.9</v>
      </c>
      <c r="DN191" s="74">
        <v>8.6999999999999993</v>
      </c>
      <c r="DO191" s="74">
        <v>8.6999999999999993</v>
      </c>
      <c r="DP191" s="134">
        <f t="shared" si="79"/>
        <v>8.8833333333333329</v>
      </c>
      <c r="DQ191" s="141">
        <v>8.1</v>
      </c>
      <c r="DR191" s="141">
        <v>8.1</v>
      </c>
      <c r="DS191" s="141">
        <v>8</v>
      </c>
      <c r="DT191" s="141">
        <v>8.1</v>
      </c>
      <c r="DU191" s="141">
        <v>8</v>
      </c>
      <c r="DV191" s="141">
        <v>7.8</v>
      </c>
      <c r="DW191" s="74">
        <v>8</v>
      </c>
      <c r="DX191" s="74">
        <v>8</v>
      </c>
      <c r="DY191" s="74">
        <v>7.8</v>
      </c>
      <c r="DZ191" s="10">
        <v>8.1999999999999993</v>
      </c>
      <c r="EA191" s="10">
        <v>7.8</v>
      </c>
      <c r="EB191" s="10">
        <v>7.9</v>
      </c>
      <c r="EC191" s="134">
        <f t="shared" si="76"/>
        <v>7.9374999999999991</v>
      </c>
    </row>
    <row r="192" spans="1:133" x14ac:dyDescent="0.25">
      <c r="A192" s="74" t="s">
        <v>186</v>
      </c>
      <c r="B192" s="12">
        <v>183630</v>
      </c>
      <c r="C192" s="134">
        <v>25.39</v>
      </c>
      <c r="D192" s="135">
        <v>5.83</v>
      </c>
      <c r="E192" s="136">
        <v>7.5</v>
      </c>
      <c r="F192" s="15">
        <v>18269868</v>
      </c>
      <c r="G192" s="22">
        <f t="shared" si="69"/>
        <v>18.269867999999999</v>
      </c>
      <c r="H192" s="137">
        <v>23411</v>
      </c>
      <c r="I192" s="138">
        <f t="shared" si="48"/>
        <v>23.411000000000001</v>
      </c>
      <c r="J192" s="138">
        <v>33129</v>
      </c>
      <c r="K192" s="138">
        <f t="shared" si="49"/>
        <v>33.128999999999998</v>
      </c>
      <c r="L192" s="74">
        <v>3.3926397441035299</v>
      </c>
      <c r="M192" s="74">
        <v>3.3618107666459198</v>
      </c>
      <c r="N192" s="74">
        <v>3.3381521802225098</v>
      </c>
      <c r="O192" s="74">
        <v>3.3458805991807399</v>
      </c>
      <c r="P192" s="74">
        <v>3.3920826072135801</v>
      </c>
      <c r="Q192" s="74">
        <v>3.4561704746367399</v>
      </c>
      <c r="R192" s="74">
        <v>3.52272833114165</v>
      </c>
      <c r="S192" s="74">
        <v>3.5607449683521599</v>
      </c>
      <c r="T192" s="74">
        <v>3.5493486346138701</v>
      </c>
      <c r="U192" s="74">
        <v>3.47900039215124</v>
      </c>
      <c r="V192" s="74">
        <v>3.3718491074038499</v>
      </c>
      <c r="W192" s="74">
        <v>3.25856951132186</v>
      </c>
      <c r="X192" s="74">
        <v>3.1604942581573701</v>
      </c>
      <c r="Y192" s="74">
        <v>3.07607329913857</v>
      </c>
      <c r="Z192" s="74">
        <v>3.0111818647602901</v>
      </c>
      <c r="AA192" s="74">
        <v>2.9603208983295799</v>
      </c>
      <c r="AB192" s="74">
        <v>2.9029763693458599</v>
      </c>
      <c r="AC192" s="74">
        <v>2.8430298722157801</v>
      </c>
      <c r="AD192" s="74">
        <v>2.8022182314933599</v>
      </c>
      <c r="AE192" s="74">
        <v>2.7840870394644801</v>
      </c>
      <c r="AF192" s="74">
        <v>2.7762749172709502</v>
      </c>
      <c r="AG192" s="74">
        <v>2.8062516715544401</v>
      </c>
      <c r="AH192" s="74">
        <v>2.8229814661100501</v>
      </c>
      <c r="AI192" s="74">
        <v>2.7488139578004902</v>
      </c>
      <c r="AJ192" s="74">
        <v>2.5613122139612101</v>
      </c>
      <c r="AK192" s="139">
        <f t="shared" si="50"/>
        <v>3.1313997350636034</v>
      </c>
      <c r="AL192" s="56" t="s">
        <v>186</v>
      </c>
      <c r="AM192" s="11">
        <v>2.3200495064098998</v>
      </c>
      <c r="AN192" s="74">
        <v>1.9943457657380299</v>
      </c>
      <c r="AO192" s="74">
        <v>1.74324786930798</v>
      </c>
      <c r="AP192" s="74">
        <v>1.77182866021773</v>
      </c>
      <c r="AQ192" s="74">
        <v>2.1590061017075701</v>
      </c>
      <c r="AR192" s="74">
        <v>2.7418496561865502</v>
      </c>
      <c r="AS192" s="74">
        <v>3.4491255943293302</v>
      </c>
      <c r="AT192" s="74">
        <v>3.94439543432367</v>
      </c>
      <c r="AU192" s="74">
        <v>3.9324911748245599</v>
      </c>
      <c r="AV192" s="74">
        <v>3.31364162886346</v>
      </c>
      <c r="AW192" s="74">
        <v>2.35467475073097</v>
      </c>
      <c r="AX192" s="74">
        <v>1.9728685764466101</v>
      </c>
      <c r="AY192" s="74">
        <v>1.67652943924961</v>
      </c>
      <c r="AZ192" s="74">
        <v>1.6765258562291101</v>
      </c>
      <c r="BA192" s="74">
        <v>1.6765277553826901</v>
      </c>
      <c r="BB192" s="10">
        <v>-2.4678465227719899</v>
      </c>
      <c r="BC192" s="10">
        <v>-1.6388387487342599</v>
      </c>
      <c r="BD192" s="10">
        <v>-0.87512054647572501</v>
      </c>
      <c r="BE192" s="139">
        <f t="shared" si="51"/>
        <v>1.7308972026797591</v>
      </c>
      <c r="BF192" s="140">
        <v>45.061</v>
      </c>
      <c r="BG192" s="141">
        <v>51.947000000000003</v>
      </c>
      <c r="BH192" s="142">
        <v>53.5</v>
      </c>
      <c r="BI192" s="140">
        <v>48.075489044189503</v>
      </c>
      <c r="BJ192" s="141">
        <v>40.810939788818402</v>
      </c>
      <c r="BK192" s="143">
        <v>36.57</v>
      </c>
      <c r="BL192" s="140">
        <v>48.847423553466797</v>
      </c>
      <c r="BM192" s="141">
        <v>55.830192565917997</v>
      </c>
      <c r="BN192" s="143">
        <v>59.079917818782299</v>
      </c>
      <c r="BO192" s="140">
        <v>3.0770888328552202</v>
      </c>
      <c r="BP192" s="141">
        <v>3.3588664531707799</v>
      </c>
      <c r="BQ192" s="143">
        <v>4.3438846958281303</v>
      </c>
      <c r="BR192" s="141">
        <v>45.835999999999999</v>
      </c>
      <c r="BS192" s="141">
        <v>45.878</v>
      </c>
      <c r="BT192" s="141">
        <v>45.927</v>
      </c>
      <c r="BU192" s="141">
        <v>45.957000000000001</v>
      </c>
      <c r="BV192" s="141">
        <v>45.944000000000003</v>
      </c>
      <c r="BW192" s="141">
        <v>45.87</v>
      </c>
      <c r="BX192" s="134">
        <f t="shared" si="77"/>
        <v>45.901999999999994</v>
      </c>
      <c r="BY192" s="141">
        <v>26.568999999999999</v>
      </c>
      <c r="BZ192" s="141">
        <v>26.08</v>
      </c>
      <c r="CA192" s="141">
        <v>25.654</v>
      </c>
      <c r="CB192" s="141">
        <v>25.286999999999999</v>
      </c>
      <c r="CC192" s="141">
        <v>24.963999999999999</v>
      </c>
      <c r="CD192" s="141">
        <v>24.661999999999999</v>
      </c>
      <c r="CE192" s="74">
        <v>24.225000000000001</v>
      </c>
      <c r="CF192" s="74">
        <v>23.661999999999999</v>
      </c>
      <c r="CG192" s="74">
        <v>23.079000000000001</v>
      </c>
      <c r="CH192" s="10">
        <v>22.158000000000001</v>
      </c>
      <c r="CI192" s="10">
        <v>21.472000000000001</v>
      </c>
      <c r="CJ192" s="10">
        <v>20.905999999999999</v>
      </c>
      <c r="CK192" s="134">
        <f t="shared" si="74"/>
        <v>23.141000000000002</v>
      </c>
      <c r="CL192" s="141">
        <v>7.5720000000000001</v>
      </c>
      <c r="CM192" s="141">
        <v>7.5659999999999998</v>
      </c>
      <c r="CN192" s="141">
        <v>7.556</v>
      </c>
      <c r="CO192" s="141">
        <v>7.5369999999999999</v>
      </c>
      <c r="CP192" s="141">
        <v>7.51</v>
      </c>
      <c r="CQ192" s="141">
        <v>7.4720000000000004</v>
      </c>
      <c r="CR192" s="134">
        <f t="shared" si="78"/>
        <v>7.5354999999999999</v>
      </c>
      <c r="CS192" s="141">
        <v>3.3130000000000002</v>
      </c>
      <c r="CT192" s="141">
        <v>3.2370000000000001</v>
      </c>
      <c r="CU192" s="141">
        <v>3.173</v>
      </c>
      <c r="CV192" s="141">
        <v>3.121</v>
      </c>
      <c r="CW192" s="141">
        <v>3.0779999999999998</v>
      </c>
      <c r="CX192" s="141">
        <v>3.04</v>
      </c>
      <c r="CY192" s="74">
        <v>3.0270000000000001</v>
      </c>
      <c r="CZ192" s="74">
        <v>2.9910000000000001</v>
      </c>
      <c r="DA192" s="74">
        <v>2.95</v>
      </c>
      <c r="DB192" s="10">
        <v>2.9660000000000002</v>
      </c>
      <c r="DC192" s="10">
        <v>2.9159999999999999</v>
      </c>
      <c r="DD192" s="10">
        <v>2.8650000000000002</v>
      </c>
      <c r="DE192" s="134">
        <f t="shared" si="75"/>
        <v>2.9791249999999998</v>
      </c>
      <c r="DF192" s="140">
        <v>62.776243902439035</v>
      </c>
      <c r="DG192" s="143">
        <v>70.962999999999994</v>
      </c>
      <c r="DH192" s="140">
        <v>60.8</v>
      </c>
      <c r="DI192" s="144">
        <v>14</v>
      </c>
      <c r="DJ192" s="74">
        <v>10.763</v>
      </c>
      <c r="DK192" s="74">
        <v>10.301</v>
      </c>
      <c r="DL192" s="74">
        <v>9.8539999999999992</v>
      </c>
      <c r="DM192" s="74">
        <v>9.4239999999999995</v>
      </c>
      <c r="DN192" s="74">
        <v>9.0129999999999999</v>
      </c>
      <c r="DO192" s="74">
        <v>8.6199999999999992</v>
      </c>
      <c r="DP192" s="134">
        <f t="shared" si="79"/>
        <v>9.6624999999999996</v>
      </c>
      <c r="DQ192" s="141">
        <v>3.375</v>
      </c>
      <c r="DR192" s="141">
        <v>3.3969999999999998</v>
      </c>
      <c r="DS192" s="141">
        <v>3.452</v>
      </c>
      <c r="DT192" s="141">
        <v>3.5350000000000001</v>
      </c>
      <c r="DU192" s="141">
        <v>3.6349999999999998</v>
      </c>
      <c r="DV192" s="141">
        <v>3.7370000000000001</v>
      </c>
      <c r="DW192" s="74">
        <v>5.266</v>
      </c>
      <c r="DX192" s="74">
        <v>5.5140000000000002</v>
      </c>
      <c r="DY192" s="74">
        <v>5.6630000000000003</v>
      </c>
      <c r="DZ192" s="10">
        <v>5.5890000000000004</v>
      </c>
      <c r="EA192" s="10">
        <v>5.5220000000000002</v>
      </c>
      <c r="EB192" s="10">
        <v>5.3710000000000004</v>
      </c>
      <c r="EC192" s="134">
        <f t="shared" si="76"/>
        <v>5.0371250000000005</v>
      </c>
    </row>
    <row r="193" spans="1:133" x14ac:dyDescent="0.25">
      <c r="A193" s="74" t="s">
        <v>187</v>
      </c>
      <c r="B193" s="12">
        <v>138790</v>
      </c>
      <c r="C193" s="134">
        <v>5.26</v>
      </c>
      <c r="D193" s="135">
        <v>0.96</v>
      </c>
      <c r="E193" s="136">
        <v>3.4</v>
      </c>
      <c r="F193" s="15">
        <v>8921343</v>
      </c>
      <c r="G193" s="22">
        <f t="shared" si="69"/>
        <v>8.9213430000000002</v>
      </c>
      <c r="H193" s="137">
        <v>10360</v>
      </c>
      <c r="I193" s="138">
        <f t="shared" si="48"/>
        <v>10.36</v>
      </c>
      <c r="J193" s="138">
        <v>16208</v>
      </c>
      <c r="K193" s="138">
        <f t="shared" si="49"/>
        <v>16.207999999999998</v>
      </c>
      <c r="L193" s="74">
        <v>2.9641048485074002</v>
      </c>
      <c r="M193" s="74">
        <v>2.8376502046297198</v>
      </c>
      <c r="N193" s="74">
        <v>2.7449362095341399</v>
      </c>
      <c r="O193" s="74">
        <v>2.7026740051565898</v>
      </c>
      <c r="P193" s="74">
        <v>2.7235586742301598</v>
      </c>
      <c r="Q193" s="74">
        <v>2.7863115266907101</v>
      </c>
      <c r="R193" s="74">
        <v>2.83022398792215</v>
      </c>
      <c r="S193" s="74">
        <v>2.8574431375382501</v>
      </c>
      <c r="T193" s="74">
        <v>2.91945191911603</v>
      </c>
      <c r="U193" s="74">
        <v>3.0212257660953599</v>
      </c>
      <c r="V193" s="74">
        <v>3.1305152117450499</v>
      </c>
      <c r="W193" s="74">
        <v>3.2548690599961998</v>
      </c>
      <c r="X193" s="74">
        <v>3.3197439446309098</v>
      </c>
      <c r="Y193" s="74">
        <v>3.23770834786909</v>
      </c>
      <c r="Z193" s="74">
        <v>2.98074953242859</v>
      </c>
      <c r="AA193" s="74">
        <v>2.6185362659539</v>
      </c>
      <c r="AB193" s="74">
        <v>2.2449808145019898</v>
      </c>
      <c r="AC193" s="74">
        <v>1.9314247771365001</v>
      </c>
      <c r="AD193" s="74">
        <v>1.68029027614673</v>
      </c>
      <c r="AE193" s="74">
        <v>1.51625675250185</v>
      </c>
      <c r="AF193" s="74">
        <v>1.4228397037030101</v>
      </c>
      <c r="AG193" s="74">
        <v>1.33974981799554</v>
      </c>
      <c r="AH193" s="74">
        <v>1.2683732530212399</v>
      </c>
      <c r="AI193" s="74">
        <v>1.26788815897971</v>
      </c>
      <c r="AJ193" s="74">
        <v>1.3500492555466601</v>
      </c>
      <c r="AK193" s="139">
        <f t="shared" si="50"/>
        <v>2.4380622180630986</v>
      </c>
      <c r="AL193" s="56" t="s">
        <v>187</v>
      </c>
      <c r="AM193" s="11">
        <v>1.49001035480315</v>
      </c>
      <c r="AN193" s="74">
        <v>1.6542891174782599</v>
      </c>
      <c r="AO193" s="74">
        <v>1.80850841993682</v>
      </c>
      <c r="AP193" s="74">
        <v>1.9405843058624599</v>
      </c>
      <c r="AQ193" s="74">
        <v>2.0362186538982998</v>
      </c>
      <c r="AR193" s="74">
        <v>2.1044633680677198</v>
      </c>
      <c r="AS193" s="74">
        <v>2.1638211252655699</v>
      </c>
      <c r="AT193" s="74">
        <v>2.2254301095720401</v>
      </c>
      <c r="AU193" s="74">
        <v>2.28320550577582</v>
      </c>
      <c r="AV193" s="74">
        <v>2.3385989457315599</v>
      </c>
      <c r="AW193" s="74">
        <v>2.38728840655547</v>
      </c>
      <c r="AX193" s="74">
        <v>2.4288444675508001</v>
      </c>
      <c r="AY193" s="74">
        <v>2.2571012073450798</v>
      </c>
      <c r="AZ193" s="74">
        <v>2.2561200854033099</v>
      </c>
      <c r="BA193" s="74">
        <v>2.24228046358466</v>
      </c>
      <c r="BB193" s="10">
        <v>2.1986770238589499</v>
      </c>
      <c r="BC193" s="10">
        <v>2.1558841231132502</v>
      </c>
      <c r="BD193" s="10">
        <v>2.1114161843133901</v>
      </c>
      <c r="BE193" s="139">
        <f t="shared" si="51"/>
        <v>2.1525136184302034</v>
      </c>
      <c r="BF193" s="140">
        <v>35.536000000000001</v>
      </c>
      <c r="BG193" s="141">
        <v>26.486999999999998</v>
      </c>
      <c r="BH193" s="142">
        <v>26.98</v>
      </c>
      <c r="BI193" s="140">
        <v>45.458957672119098</v>
      </c>
      <c r="BJ193" s="141">
        <v>42.893192291259801</v>
      </c>
      <c r="BK193" s="143">
        <v>35.25</v>
      </c>
      <c r="BL193" s="140">
        <v>49.830654144287102</v>
      </c>
      <c r="BM193" s="141">
        <v>53.564411163330099</v>
      </c>
      <c r="BN193" s="143">
        <v>61.282286758843398</v>
      </c>
      <c r="BO193" s="140">
        <v>4.71038770675659</v>
      </c>
      <c r="BP193" s="141">
        <v>3.5423960685729998</v>
      </c>
      <c r="BQ193" s="143">
        <v>3.4661933746970601</v>
      </c>
      <c r="BR193" s="141">
        <v>41.317999999999998</v>
      </c>
      <c r="BS193" s="141">
        <v>41.026000000000003</v>
      </c>
      <c r="BT193" s="141">
        <v>40.67</v>
      </c>
      <c r="BU193" s="141">
        <v>40.244999999999997</v>
      </c>
      <c r="BV193" s="141">
        <v>39.770000000000003</v>
      </c>
      <c r="BW193" s="141">
        <v>39.305</v>
      </c>
      <c r="BX193" s="134">
        <f t="shared" si="77"/>
        <v>40.389000000000003</v>
      </c>
      <c r="BY193" s="141">
        <v>30.169</v>
      </c>
      <c r="BZ193" s="141">
        <v>30.766999999999999</v>
      </c>
      <c r="CA193" s="141">
        <v>31.411000000000001</v>
      </c>
      <c r="CB193" s="141">
        <v>32.033000000000001</v>
      </c>
      <c r="CC193" s="141">
        <v>32.552999999999997</v>
      </c>
      <c r="CD193" s="141">
        <v>32.902000000000001</v>
      </c>
      <c r="CE193" s="74">
        <v>30.826000000000001</v>
      </c>
      <c r="CF193" s="74">
        <v>30.792000000000002</v>
      </c>
      <c r="CG193" s="74">
        <v>30.591999999999999</v>
      </c>
      <c r="CH193" s="10">
        <v>29.337</v>
      </c>
      <c r="CI193" s="10">
        <v>28.841999999999999</v>
      </c>
      <c r="CJ193" s="10">
        <v>28.274999999999999</v>
      </c>
      <c r="CK193" s="134">
        <f t="shared" si="74"/>
        <v>30.514875</v>
      </c>
      <c r="CL193" s="141">
        <v>6.8780000000000001</v>
      </c>
      <c r="CM193" s="141">
        <v>6.87</v>
      </c>
      <c r="CN193" s="141">
        <v>6.8140000000000001</v>
      </c>
      <c r="CO193" s="141">
        <v>6.7130000000000001</v>
      </c>
      <c r="CP193" s="141">
        <v>6.5720000000000001</v>
      </c>
      <c r="CQ193" s="141">
        <v>6.4020000000000001</v>
      </c>
      <c r="CR193" s="134">
        <f t="shared" si="78"/>
        <v>6.7081666666666671</v>
      </c>
      <c r="CS193" s="141">
        <v>3.6419999999999999</v>
      </c>
      <c r="CT193" s="141">
        <v>3.6669999999999998</v>
      </c>
      <c r="CU193" s="141">
        <v>3.7029999999999998</v>
      </c>
      <c r="CV193" s="141">
        <v>3.7429999999999999</v>
      </c>
      <c r="CW193" s="141">
        <v>3.78</v>
      </c>
      <c r="CX193" s="141">
        <v>3.8069999999999999</v>
      </c>
      <c r="CY193" s="74">
        <v>3.5249999999999999</v>
      </c>
      <c r="CZ193" s="74">
        <v>3.5139999999999998</v>
      </c>
      <c r="DA193" s="74">
        <v>3.49</v>
      </c>
      <c r="DB193" s="10">
        <v>3.4039999999999999</v>
      </c>
      <c r="DC193" s="10">
        <v>3.36</v>
      </c>
      <c r="DD193" s="10">
        <v>3.3130000000000002</v>
      </c>
      <c r="DE193" s="134">
        <f t="shared" si="75"/>
        <v>3.5241249999999997</v>
      </c>
      <c r="DF193" s="140">
        <v>61.280951219512204</v>
      </c>
      <c r="DG193" s="143">
        <v>71.213999999999999</v>
      </c>
      <c r="DH193" s="140">
        <v>106.9</v>
      </c>
      <c r="DI193" s="144">
        <v>29.4</v>
      </c>
      <c r="DJ193" s="74">
        <v>12.044</v>
      </c>
      <c r="DK193" s="74">
        <v>11.804</v>
      </c>
      <c r="DL193" s="74">
        <v>11.568</v>
      </c>
      <c r="DM193" s="74">
        <v>11.337999999999999</v>
      </c>
      <c r="DN193" s="74">
        <v>11.115</v>
      </c>
      <c r="DO193" s="74">
        <v>10.907999999999999</v>
      </c>
      <c r="DP193" s="134">
        <f t="shared" si="79"/>
        <v>11.462833333333334</v>
      </c>
      <c r="DQ193" s="141">
        <v>6.6609999999999996</v>
      </c>
      <c r="DR193" s="141">
        <v>6.609</v>
      </c>
      <c r="DS193" s="141">
        <v>6.5830000000000002</v>
      </c>
      <c r="DT193" s="141">
        <v>6.577</v>
      </c>
      <c r="DU193" s="141">
        <v>6.58</v>
      </c>
      <c r="DV193" s="141">
        <v>6.5839999999999996</v>
      </c>
      <c r="DW193" s="74">
        <v>5.7009999999999996</v>
      </c>
      <c r="DX193" s="74">
        <v>5.6520000000000001</v>
      </c>
      <c r="DY193" s="74">
        <v>5.6079999999999997</v>
      </c>
      <c r="DZ193" s="10">
        <v>5.194</v>
      </c>
      <c r="EA193" s="10">
        <v>5.1580000000000004</v>
      </c>
      <c r="EB193" s="10">
        <v>5.1269999999999998</v>
      </c>
      <c r="EC193" s="134">
        <f t="shared" si="76"/>
        <v>5.7005000000000008</v>
      </c>
    </row>
    <row r="194" spans="1:133" x14ac:dyDescent="0.25">
      <c r="A194" s="74" t="s">
        <v>188</v>
      </c>
      <c r="B194" s="12">
        <v>885800</v>
      </c>
      <c r="C194" s="134">
        <v>15.24</v>
      </c>
      <c r="D194" s="135">
        <v>2.4300000000000002</v>
      </c>
      <c r="E194" s="136">
        <v>16</v>
      </c>
      <c r="F194" s="15">
        <v>57310019</v>
      </c>
      <c r="G194" s="22">
        <f t="shared" si="69"/>
        <v>57.310018999999997</v>
      </c>
      <c r="H194" s="137">
        <v>72681</v>
      </c>
      <c r="I194" s="138">
        <f t="shared" si="48"/>
        <v>72.680999999999997</v>
      </c>
      <c r="J194" s="138">
        <v>129387</v>
      </c>
      <c r="K194" s="138">
        <f t="shared" si="49"/>
        <v>129.387</v>
      </c>
      <c r="L194" s="74">
        <v>3.1998232590997899</v>
      </c>
      <c r="M194" s="74">
        <v>3.1637131936254899</v>
      </c>
      <c r="N194" s="74">
        <v>3.13562689736069</v>
      </c>
      <c r="O194" s="74">
        <v>3.1186949439065801</v>
      </c>
      <c r="P194" s="74">
        <v>3.1168565170342499</v>
      </c>
      <c r="Q194" s="74">
        <v>3.1243173556182899</v>
      </c>
      <c r="R194" s="74">
        <v>3.1365348110697302</v>
      </c>
      <c r="S194" s="74">
        <v>3.1437714148292102</v>
      </c>
      <c r="T194" s="74">
        <v>3.1397270182118699</v>
      </c>
      <c r="U194" s="74">
        <v>3.1213676392408898</v>
      </c>
      <c r="V194" s="74">
        <v>3.09623646317243</v>
      </c>
      <c r="W194" s="74">
        <v>3.0543345929815802</v>
      </c>
      <c r="X194" s="74">
        <v>3.0210844350016801</v>
      </c>
      <c r="Y194" s="74">
        <v>3.0317020523247402</v>
      </c>
      <c r="Z194" s="74">
        <v>3.0962410315441198</v>
      </c>
      <c r="AA194" s="74">
        <v>3.1854930405839501</v>
      </c>
      <c r="AB194" s="74">
        <v>3.2907350807426998</v>
      </c>
      <c r="AC194" s="74">
        <v>3.35531663471374</v>
      </c>
      <c r="AD194" s="74">
        <v>3.3254682345856201</v>
      </c>
      <c r="AE194" s="74">
        <v>3.1817021441030899</v>
      </c>
      <c r="AF194" s="74">
        <v>2.9724089748196798</v>
      </c>
      <c r="AG194" s="74">
        <v>2.7540789607172198</v>
      </c>
      <c r="AH194" s="74">
        <v>2.58353735199836</v>
      </c>
      <c r="AI194" s="74">
        <v>2.47742453563384</v>
      </c>
      <c r="AJ194" s="74">
        <v>2.4551034696521601</v>
      </c>
      <c r="AK194" s="139">
        <f t="shared" si="50"/>
        <v>3.0512520021028684</v>
      </c>
      <c r="AL194" s="56" t="s">
        <v>188</v>
      </c>
      <c r="AM194" s="11">
        <v>2.4923137600866099</v>
      </c>
      <c r="AN194" s="74">
        <v>2.5391321224507499</v>
      </c>
      <c r="AO194" s="74">
        <v>2.5774399338418701</v>
      </c>
      <c r="AP194" s="74">
        <v>2.6303545937554702</v>
      </c>
      <c r="AQ194" s="74">
        <v>2.6953525089778001</v>
      </c>
      <c r="AR194" s="74">
        <v>2.7662074427873602</v>
      </c>
      <c r="AS194" s="74">
        <v>2.8388586562696299</v>
      </c>
      <c r="AT194" s="74">
        <v>2.90500657598316</v>
      </c>
      <c r="AU194" s="74">
        <v>2.9570754253988198</v>
      </c>
      <c r="AV194" s="74">
        <v>2.9910568669240898</v>
      </c>
      <c r="AW194" s="74">
        <v>3.0101169318380401</v>
      </c>
      <c r="AX194" s="74">
        <v>3.0251035565832902</v>
      </c>
      <c r="AY194" s="74">
        <v>3.1802441196053399</v>
      </c>
      <c r="AZ194" s="74">
        <v>3.1719455199843698</v>
      </c>
      <c r="BA194" s="74">
        <v>3.1543694278914902</v>
      </c>
      <c r="BB194" s="10">
        <v>3.1008293082737501</v>
      </c>
      <c r="BC194" s="10">
        <v>3.0924540737403001</v>
      </c>
      <c r="BD194" s="10">
        <v>3.0792365884401902</v>
      </c>
      <c r="BE194" s="139">
        <f t="shared" si="51"/>
        <v>2.9243990383968073</v>
      </c>
      <c r="BF194" s="140">
        <v>11.146000000000001</v>
      </c>
      <c r="BG194" s="141">
        <v>22.309000000000001</v>
      </c>
      <c r="BH194" s="142">
        <v>33.049999999999997</v>
      </c>
      <c r="BI194" s="140">
        <v>46.382030487060497</v>
      </c>
      <c r="BJ194" s="141">
        <v>44.777137756347699</v>
      </c>
      <c r="BK194" s="143">
        <v>44.9</v>
      </c>
      <c r="BL194" s="140">
        <v>51.0528564453125</v>
      </c>
      <c r="BM194" s="141">
        <v>52.336673736572301</v>
      </c>
      <c r="BN194" s="143">
        <v>51.982127243754697</v>
      </c>
      <c r="BO194" s="140">
        <v>2.56511259078979</v>
      </c>
      <c r="BP194" s="141">
        <v>2.8861882686614999</v>
      </c>
      <c r="BQ194" s="143">
        <v>3.1083308487474102</v>
      </c>
      <c r="BR194" s="141">
        <v>48.366</v>
      </c>
      <c r="BS194" s="141">
        <v>48.220999999999997</v>
      </c>
      <c r="BT194" s="141">
        <v>48.084000000000003</v>
      </c>
      <c r="BU194" s="141">
        <v>47.957999999999998</v>
      </c>
      <c r="BV194" s="141">
        <v>47.84</v>
      </c>
      <c r="BW194" s="141">
        <v>47.72</v>
      </c>
      <c r="BX194" s="134">
        <f t="shared" si="77"/>
        <v>48.031499999999994</v>
      </c>
      <c r="BY194" s="141">
        <v>41.798999999999999</v>
      </c>
      <c r="BZ194" s="141">
        <v>41.639000000000003</v>
      </c>
      <c r="CA194" s="141">
        <v>41.390999999999998</v>
      </c>
      <c r="CB194" s="141">
        <v>41.055999999999997</v>
      </c>
      <c r="CC194" s="141">
        <v>40.643000000000001</v>
      </c>
      <c r="CD194" s="141">
        <v>40.17</v>
      </c>
      <c r="CE194" s="74">
        <v>40.033000000000001</v>
      </c>
      <c r="CF194" s="74">
        <v>39.518000000000001</v>
      </c>
      <c r="CG194" s="74">
        <v>39.015000000000001</v>
      </c>
      <c r="CH194" s="10">
        <v>38.64</v>
      </c>
      <c r="CI194" s="10">
        <v>38.186</v>
      </c>
      <c r="CJ194" s="10">
        <v>37.752000000000002</v>
      </c>
      <c r="CK194" s="134">
        <f t="shared" si="74"/>
        <v>39.244624999999999</v>
      </c>
      <c r="CL194" s="141">
        <v>6.7709999999999999</v>
      </c>
      <c r="CM194" s="141">
        <v>6.7649999999999997</v>
      </c>
      <c r="CN194" s="141">
        <v>6.7610000000000001</v>
      </c>
      <c r="CO194" s="141">
        <v>6.758</v>
      </c>
      <c r="CP194" s="141">
        <v>6.7549999999999999</v>
      </c>
      <c r="CQ194" s="141">
        <v>6.7510000000000003</v>
      </c>
      <c r="CR194" s="134">
        <f t="shared" si="78"/>
        <v>6.7601666666666667</v>
      </c>
      <c r="CS194" s="141">
        <v>5.6159999999999997</v>
      </c>
      <c r="CT194" s="141">
        <v>5.585</v>
      </c>
      <c r="CU194" s="141">
        <v>5.5430000000000001</v>
      </c>
      <c r="CV194" s="141">
        <v>5.49</v>
      </c>
      <c r="CW194" s="141">
        <v>5.4279999999999999</v>
      </c>
      <c r="CX194" s="141">
        <v>5.359</v>
      </c>
      <c r="CY194" s="74">
        <v>5.2869999999999999</v>
      </c>
      <c r="CZ194" s="74">
        <v>5.2149999999999999</v>
      </c>
      <c r="DA194" s="74">
        <v>5.1449999999999996</v>
      </c>
      <c r="DB194" s="10">
        <v>5.0789999999999997</v>
      </c>
      <c r="DC194" s="10">
        <v>5.016</v>
      </c>
      <c r="DD194" s="10">
        <v>4.9530000000000003</v>
      </c>
      <c r="DE194" s="134">
        <f t="shared" si="75"/>
        <v>5.1852499999999999</v>
      </c>
      <c r="DF194" s="140">
        <v>48.86921951219513</v>
      </c>
      <c r="DG194" s="143">
        <v>66.31</v>
      </c>
      <c r="DH194" s="140">
        <v>115.1</v>
      </c>
      <c r="DI194" s="144">
        <v>38.299999999999997</v>
      </c>
      <c r="DJ194" s="74">
        <v>18.225000000000001</v>
      </c>
      <c r="DK194" s="74">
        <v>17.922000000000001</v>
      </c>
      <c r="DL194" s="74">
        <v>17.603999999999999</v>
      </c>
      <c r="DM194" s="74">
        <v>17.274999999999999</v>
      </c>
      <c r="DN194" s="74">
        <v>16.943999999999999</v>
      </c>
      <c r="DO194" s="74">
        <v>16.62</v>
      </c>
      <c r="DP194" s="134">
        <f t="shared" si="79"/>
        <v>17.431666666666668</v>
      </c>
      <c r="DQ194" s="141">
        <v>11.683999999999999</v>
      </c>
      <c r="DR194" s="141">
        <v>11.131</v>
      </c>
      <c r="DS194" s="141">
        <v>10.587999999999999</v>
      </c>
      <c r="DT194" s="141">
        <v>10.071</v>
      </c>
      <c r="DU194" s="141">
        <v>9.5969999999999995</v>
      </c>
      <c r="DV194" s="141">
        <v>9.18</v>
      </c>
      <c r="DW194" s="74">
        <v>7.5119999999999996</v>
      </c>
      <c r="DX194" s="74">
        <v>7.18</v>
      </c>
      <c r="DY194" s="74">
        <v>6.9050000000000002</v>
      </c>
      <c r="DZ194" s="10">
        <v>7.0149999999999997</v>
      </c>
      <c r="EA194" s="10">
        <v>6.7370000000000001</v>
      </c>
      <c r="EB194" s="10">
        <v>6.4939999999999998</v>
      </c>
      <c r="EC194" s="134">
        <f t="shared" si="76"/>
        <v>7.5775000000000006</v>
      </c>
    </row>
    <row r="195" spans="1:133" x14ac:dyDescent="0.25">
      <c r="A195" s="74" t="s">
        <v>189</v>
      </c>
      <c r="B195" s="12">
        <v>510890</v>
      </c>
      <c r="C195" s="134">
        <v>32.9</v>
      </c>
      <c r="D195" s="135">
        <v>8.81</v>
      </c>
      <c r="E195" s="136">
        <v>41.3</v>
      </c>
      <c r="F195" s="15">
        <v>69037513</v>
      </c>
      <c r="G195" s="22">
        <f t="shared" si="69"/>
        <v>69.037513000000004</v>
      </c>
      <c r="H195" s="137">
        <v>69685</v>
      </c>
      <c r="I195" s="138">
        <f t="shared" si="48"/>
        <v>69.685000000000002</v>
      </c>
      <c r="J195" s="138">
        <v>65940</v>
      </c>
      <c r="K195" s="138">
        <f t="shared" si="49"/>
        <v>65.94</v>
      </c>
      <c r="L195" s="74">
        <v>2.5720169986235302</v>
      </c>
      <c r="M195" s="74">
        <v>2.4498171496654702</v>
      </c>
      <c r="N195" s="74">
        <v>2.3374292996391799</v>
      </c>
      <c r="O195" s="74">
        <v>2.23519635670017</v>
      </c>
      <c r="P195" s="74">
        <v>2.14747594418081</v>
      </c>
      <c r="Q195" s="74">
        <v>2.0715039344284198</v>
      </c>
      <c r="R195" s="74">
        <v>1.98656319189498</v>
      </c>
      <c r="S195" s="74">
        <v>1.9020653108372001</v>
      </c>
      <c r="T195" s="74">
        <v>1.84664687798894</v>
      </c>
      <c r="U195" s="74">
        <v>1.82727646060534</v>
      </c>
      <c r="V195" s="74">
        <v>1.8261055602285099</v>
      </c>
      <c r="W195" s="74">
        <v>1.8495514655146901</v>
      </c>
      <c r="X195" s="74">
        <v>1.8502384460552701</v>
      </c>
      <c r="Y195" s="74">
        <v>1.7690885884887999</v>
      </c>
      <c r="Z195" s="74">
        <v>1.5824584197234499</v>
      </c>
      <c r="AA195" s="74">
        <v>1.3332902580110599</v>
      </c>
      <c r="AB195" s="74">
        <v>1.0576060599928201</v>
      </c>
      <c r="AC195" s="74">
        <v>0.83012475665470997</v>
      </c>
      <c r="AD195" s="74">
        <v>0.70614453224030405</v>
      </c>
      <c r="AE195" s="74">
        <v>0.72328774887703695</v>
      </c>
      <c r="AF195" s="74">
        <v>0.83900655553137304</v>
      </c>
      <c r="AG195" s="74">
        <v>0.975462935350765</v>
      </c>
      <c r="AH195" s="74">
        <v>1.0767574503633199</v>
      </c>
      <c r="AI195" s="74">
        <v>1.1495479535592501</v>
      </c>
      <c r="AJ195" s="74">
        <v>1.1754373827309501</v>
      </c>
      <c r="AK195" s="139">
        <f t="shared" si="50"/>
        <v>1.6048039855154537</v>
      </c>
      <c r="AL195" s="56" t="s">
        <v>189</v>
      </c>
      <c r="AM195" s="11">
        <v>1.16199775947571</v>
      </c>
      <c r="AN195" s="74">
        <v>1.15729994166559</v>
      </c>
      <c r="AO195" s="74">
        <v>1.14888746067687</v>
      </c>
      <c r="AP195" s="74">
        <v>1.07650516000022</v>
      </c>
      <c r="AQ195" s="74">
        <v>0.92465808417557704</v>
      </c>
      <c r="AR195" s="74">
        <v>0.72269468572661499</v>
      </c>
      <c r="AS195" s="74">
        <v>0.49370990189803798</v>
      </c>
      <c r="AT195" s="74">
        <v>0.29245959233117003</v>
      </c>
      <c r="AU195" s="74">
        <v>0.16393643741209801</v>
      </c>
      <c r="AV195" s="74">
        <v>0.138899527418677</v>
      </c>
      <c r="AW195" s="74">
        <v>0.188395184979775</v>
      </c>
      <c r="AX195" s="74">
        <v>0.26172036179906999</v>
      </c>
      <c r="AY195" s="74">
        <v>0.38961438527122599</v>
      </c>
      <c r="AZ195" s="74">
        <v>0.42683394586426798</v>
      </c>
      <c r="BA195" s="74">
        <v>0.40621786706108898</v>
      </c>
      <c r="BB195" s="10">
        <v>0.35138333195118698</v>
      </c>
      <c r="BC195" s="10">
        <v>0.29946551172595598</v>
      </c>
      <c r="BD195" s="10">
        <v>0.25235358448613099</v>
      </c>
      <c r="BE195" s="139">
        <f t="shared" si="51"/>
        <v>0.51147264496726808</v>
      </c>
      <c r="BF195" s="140">
        <v>23.757999999999999</v>
      </c>
      <c r="BG195" s="141">
        <v>31.143000000000001</v>
      </c>
      <c r="BH195" s="142">
        <v>49.2</v>
      </c>
      <c r="BI195" s="140">
        <v>42.464977264404297</v>
      </c>
      <c r="BJ195" s="141">
        <v>24.175428390502901</v>
      </c>
      <c r="BK195" s="143">
        <v>17.309999999999999</v>
      </c>
      <c r="BL195" s="140">
        <v>53.975002288818402</v>
      </c>
      <c r="BM195" s="141">
        <v>69.252830505371094</v>
      </c>
      <c r="BN195" s="143">
        <v>71.308084345390597</v>
      </c>
      <c r="BO195" s="140">
        <v>3.5600180625915501</v>
      </c>
      <c r="BP195" s="141">
        <v>6.5717401504516602</v>
      </c>
      <c r="BQ195" s="143">
        <v>11.3729241666049</v>
      </c>
      <c r="BR195" s="141">
        <v>37.750999999999998</v>
      </c>
      <c r="BS195" s="141">
        <v>36.604999999999997</v>
      </c>
      <c r="BT195" s="141">
        <v>35.402999999999999</v>
      </c>
      <c r="BU195" s="141">
        <v>34.188000000000002</v>
      </c>
      <c r="BV195" s="141">
        <v>32.988</v>
      </c>
      <c r="BW195" s="141">
        <v>31.823</v>
      </c>
      <c r="BX195" s="134">
        <f t="shared" si="77"/>
        <v>34.792999999999999</v>
      </c>
      <c r="BY195" s="141">
        <v>12.282999999999999</v>
      </c>
      <c r="BZ195" s="141">
        <v>11.949</v>
      </c>
      <c r="CA195" s="141">
        <v>11.627000000000001</v>
      </c>
      <c r="CB195" s="141">
        <v>11.319000000000001</v>
      </c>
      <c r="CC195" s="141">
        <v>11.026</v>
      </c>
      <c r="CD195" s="141">
        <v>10.747999999999999</v>
      </c>
      <c r="CE195" s="74">
        <v>11.281000000000001</v>
      </c>
      <c r="CF195" s="74">
        <v>11.041</v>
      </c>
      <c r="CG195" s="74">
        <v>10.79</v>
      </c>
      <c r="CH195" s="10">
        <v>10.582000000000001</v>
      </c>
      <c r="CI195" s="10">
        <v>10.333</v>
      </c>
      <c r="CJ195" s="10">
        <v>10.098000000000001</v>
      </c>
      <c r="CK195" s="134">
        <f t="shared" si="74"/>
        <v>10.737375</v>
      </c>
      <c r="CL195" s="141">
        <v>5.5949999999999998</v>
      </c>
      <c r="CM195" s="141">
        <v>5.3970000000000002</v>
      </c>
      <c r="CN195" s="141">
        <v>5.181</v>
      </c>
      <c r="CO195" s="141">
        <v>4.9530000000000003</v>
      </c>
      <c r="CP195" s="141">
        <v>4.7210000000000001</v>
      </c>
      <c r="CQ195" s="141">
        <v>4.4880000000000004</v>
      </c>
      <c r="CR195" s="134">
        <f t="shared" si="78"/>
        <v>5.0558333333333332</v>
      </c>
      <c r="CS195" s="141">
        <v>1.5169999999999999</v>
      </c>
      <c r="CT195" s="141">
        <v>1.496</v>
      </c>
      <c r="CU195" s="141">
        <v>1.4770000000000001</v>
      </c>
      <c r="CV195" s="141">
        <v>1.4590000000000001</v>
      </c>
      <c r="CW195" s="141">
        <v>1.4430000000000001</v>
      </c>
      <c r="CX195" s="141">
        <v>1.427</v>
      </c>
      <c r="CY195" s="74">
        <v>1.534</v>
      </c>
      <c r="CZ195" s="74">
        <v>1.524</v>
      </c>
      <c r="DA195" s="74">
        <v>1.512</v>
      </c>
      <c r="DB195" s="10">
        <v>1.498</v>
      </c>
      <c r="DC195" s="10">
        <v>1.482</v>
      </c>
      <c r="DD195" s="10">
        <v>1.4670000000000001</v>
      </c>
      <c r="DE195" s="134">
        <f t="shared" si="75"/>
        <v>1.4858749999999998</v>
      </c>
      <c r="DF195" s="140">
        <v>61.859073170731719</v>
      </c>
      <c r="DG195" s="143">
        <v>75.498000000000005</v>
      </c>
      <c r="DH195" s="140">
        <v>57.9</v>
      </c>
      <c r="DI195" s="144">
        <v>8.1999999999999993</v>
      </c>
      <c r="DJ195" s="74">
        <v>9.9710000000000001</v>
      </c>
      <c r="DK195" s="74">
        <v>9.6539999999999999</v>
      </c>
      <c r="DL195" s="74">
        <v>9.3390000000000004</v>
      </c>
      <c r="DM195" s="74">
        <v>9.0370000000000008</v>
      </c>
      <c r="DN195" s="74">
        <v>8.7520000000000007</v>
      </c>
      <c r="DO195" s="74">
        <v>8.4870000000000001</v>
      </c>
      <c r="DP195" s="134">
        <f t="shared" si="79"/>
        <v>9.206666666666667</v>
      </c>
      <c r="DQ195" s="141">
        <v>7.048</v>
      </c>
      <c r="DR195" s="141">
        <v>7.0970000000000004</v>
      </c>
      <c r="DS195" s="141">
        <v>7.1639999999999997</v>
      </c>
      <c r="DT195" s="141">
        <v>7.25</v>
      </c>
      <c r="DU195" s="141">
        <v>7.3540000000000001</v>
      </c>
      <c r="DV195" s="141">
        <v>7.4740000000000002</v>
      </c>
      <c r="DW195" s="74">
        <v>7.6470000000000002</v>
      </c>
      <c r="DX195" s="74">
        <v>7.774</v>
      </c>
      <c r="DY195" s="74">
        <v>7.9009999999999998</v>
      </c>
      <c r="DZ195" s="10">
        <v>7.75</v>
      </c>
      <c r="EA195" s="10">
        <v>7.8719999999999999</v>
      </c>
      <c r="EB195" s="10">
        <v>7.9989999999999997</v>
      </c>
      <c r="EC195" s="134">
        <f t="shared" si="76"/>
        <v>7.721375000000001</v>
      </c>
    </row>
    <row r="196" spans="1:133" x14ac:dyDescent="0.25">
      <c r="A196" s="74" t="s">
        <v>190</v>
      </c>
      <c r="B196" s="12">
        <v>14870</v>
      </c>
      <c r="C196" s="134">
        <v>10.42</v>
      </c>
      <c r="D196" s="135">
        <v>5.04</v>
      </c>
      <c r="E196" s="136"/>
      <c r="F196" s="15">
        <v>1296311</v>
      </c>
      <c r="G196" s="22">
        <f t="shared" si="69"/>
        <v>1.296311</v>
      </c>
      <c r="H196" s="137">
        <v>1536</v>
      </c>
      <c r="I196" s="138">
        <f t="shared" si="48"/>
        <v>1.536</v>
      </c>
      <c r="J196" s="138">
        <v>2019</v>
      </c>
      <c r="K196" s="138">
        <f t="shared" si="49"/>
        <v>2.0190000000000001</v>
      </c>
      <c r="L196" s="74">
        <v>2.6852036390481299E-2</v>
      </c>
      <c r="M196" s="74">
        <v>-1.6526938889802101</v>
      </c>
      <c r="N196" s="74">
        <v>-3.0970886395177302</v>
      </c>
      <c r="O196" s="74">
        <v>-3.76305876390962</v>
      </c>
      <c r="P196" s="74">
        <v>-3.1729307998050902</v>
      </c>
      <c r="Q196" s="74">
        <v>-1.5602678405127699</v>
      </c>
      <c r="R196" s="74">
        <v>0.48733366396273903</v>
      </c>
      <c r="S196" s="74">
        <v>2.2040668890403401</v>
      </c>
      <c r="T196" s="74">
        <v>3.3101663650888402</v>
      </c>
      <c r="U196" s="74">
        <v>3.5505821054083402</v>
      </c>
      <c r="V196" s="74">
        <v>3.22445155150815</v>
      </c>
      <c r="W196" s="74">
        <v>2.7503820495810301</v>
      </c>
      <c r="X196" s="74">
        <v>2.46078533530337</v>
      </c>
      <c r="Y196" s="74">
        <v>2.3624931276476602</v>
      </c>
      <c r="Z196" s="74">
        <v>2.54724053727168</v>
      </c>
      <c r="AA196" s="74">
        <v>2.8794291922466702</v>
      </c>
      <c r="AB196" s="74">
        <v>3.3091630011692099</v>
      </c>
      <c r="AC196" s="74">
        <v>3.5450655959363799</v>
      </c>
      <c r="AD196" s="74">
        <v>3.3298613742682202</v>
      </c>
      <c r="AE196" s="74">
        <v>2.5702445072048201</v>
      </c>
      <c r="AF196" s="74">
        <v>1.50943103528469</v>
      </c>
      <c r="AG196" s="74">
        <v>0.26778466953928098</v>
      </c>
      <c r="AH196" s="74">
        <v>-0.73941546578203599</v>
      </c>
      <c r="AI196" s="74">
        <v>-1.1136152984654499</v>
      </c>
      <c r="AJ196" s="74">
        <v>-0.56886097614543296</v>
      </c>
      <c r="AK196" s="139">
        <f t="shared" si="50"/>
        <v>0.98669605454934262</v>
      </c>
      <c r="AL196" s="56" t="s">
        <v>190</v>
      </c>
      <c r="AM196" s="11">
        <v>0.62933017678282799</v>
      </c>
      <c r="AN196" s="74">
        <v>2.0602048834512301</v>
      </c>
      <c r="AO196" s="74">
        <v>3.1644006501949402</v>
      </c>
      <c r="AP196" s="74">
        <v>3.71094385146999</v>
      </c>
      <c r="AQ196" s="74">
        <v>3.5384430672051099</v>
      </c>
      <c r="AR196" s="74">
        <v>1.65512220897387</v>
      </c>
      <c r="AS196" s="74">
        <v>3.1354755503615999</v>
      </c>
      <c r="AT196" s="74">
        <v>3.0666295585763201</v>
      </c>
      <c r="AU196" s="74">
        <v>3.0022862861885899</v>
      </c>
      <c r="AV196" s="74">
        <v>2.9399068460928999</v>
      </c>
      <c r="AW196" s="74">
        <v>2.8796617089137002</v>
      </c>
      <c r="AX196" s="74">
        <v>2.8796209121854002</v>
      </c>
      <c r="AY196" s="74">
        <v>2.5176820602426999</v>
      </c>
      <c r="AZ196" s="74">
        <v>2.6717466670555101</v>
      </c>
      <c r="BA196" s="74">
        <v>2.6787256234444401</v>
      </c>
      <c r="BB196" s="10">
        <v>2.2955693234986101</v>
      </c>
      <c r="BC196" s="10">
        <v>2.2070923249549499</v>
      </c>
      <c r="BD196" s="10">
        <v>2.15526424183978</v>
      </c>
      <c r="BE196" s="139">
        <f t="shared" si="51"/>
        <v>2.7387515155676261</v>
      </c>
      <c r="BF196" s="140">
        <v>14.593</v>
      </c>
      <c r="BG196" s="141">
        <v>24.263000000000002</v>
      </c>
      <c r="BH196" s="142">
        <v>30.21</v>
      </c>
      <c r="BI196" s="140">
        <v>41.155025482177699</v>
      </c>
      <c r="BJ196" s="141">
        <v>49.760128021240199</v>
      </c>
      <c r="BK196" s="143">
        <v>43.6</v>
      </c>
      <c r="BL196" s="140">
        <v>56.158168792724602</v>
      </c>
      <c r="BM196" s="141">
        <v>47.862953186035199</v>
      </c>
      <c r="BN196" s="143">
        <v>52.8387092294982</v>
      </c>
      <c r="BO196" s="140">
        <v>2.6868040561675999</v>
      </c>
      <c r="BP196" s="141">
        <v>2.3769161701202401</v>
      </c>
      <c r="BQ196" s="143">
        <v>3.55570538242752</v>
      </c>
      <c r="BR196" s="141">
        <v>42.426000000000002</v>
      </c>
      <c r="BS196" s="141">
        <v>41.314999999999998</v>
      </c>
      <c r="BT196" s="141">
        <v>39.942999999999998</v>
      </c>
      <c r="BU196" s="141">
        <v>38.39</v>
      </c>
      <c r="BV196" s="141">
        <v>36.781999999999996</v>
      </c>
      <c r="BW196" s="141">
        <v>35.390999999999998</v>
      </c>
      <c r="BX196" s="134">
        <f t="shared" si="77"/>
        <v>39.041166666666662</v>
      </c>
      <c r="BY196" s="141">
        <v>37.54</v>
      </c>
      <c r="BZ196" s="141">
        <v>37.289000000000001</v>
      </c>
      <c r="CA196" s="141">
        <v>37.030999999999999</v>
      </c>
      <c r="CB196" s="141">
        <v>36.747999999999998</v>
      </c>
      <c r="CC196" s="141">
        <v>36.445</v>
      </c>
      <c r="CD196" s="141">
        <v>36.152999999999999</v>
      </c>
      <c r="CE196" s="74">
        <v>38.984999999999999</v>
      </c>
      <c r="CF196" s="74">
        <v>38.418999999999997</v>
      </c>
      <c r="CG196" s="74">
        <v>37.783000000000001</v>
      </c>
      <c r="CH196" s="10">
        <v>35.503999999999998</v>
      </c>
      <c r="CI196" s="10">
        <v>35.048000000000002</v>
      </c>
      <c r="CJ196" s="10">
        <v>34.642000000000003</v>
      </c>
      <c r="CK196" s="134">
        <f t="shared" si="74"/>
        <v>36.622374999999998</v>
      </c>
      <c r="CL196" s="141">
        <v>5.9169999999999998</v>
      </c>
      <c r="CM196" s="141">
        <v>5.7510000000000003</v>
      </c>
      <c r="CN196" s="141">
        <v>5.5410000000000004</v>
      </c>
      <c r="CO196" s="141">
        <v>5.298</v>
      </c>
      <c r="CP196" s="141">
        <v>5.0369999999999999</v>
      </c>
      <c r="CQ196" s="141">
        <v>4.7939999999999996</v>
      </c>
      <c r="CR196" s="134">
        <f t="shared" si="78"/>
        <v>5.3896666666666659</v>
      </c>
      <c r="CS196" s="141">
        <v>6.0162500000000003</v>
      </c>
      <c r="CT196" s="141">
        <v>5.7</v>
      </c>
      <c r="CU196" s="141">
        <v>5.7</v>
      </c>
      <c r="CV196" s="141">
        <v>5.7</v>
      </c>
      <c r="CW196" s="141">
        <v>5.5780000000000003</v>
      </c>
      <c r="CX196" s="141">
        <v>5.4530000000000003</v>
      </c>
      <c r="CY196" s="74">
        <v>5.3</v>
      </c>
      <c r="CZ196" s="74">
        <v>5.2</v>
      </c>
      <c r="DA196" s="74">
        <v>5.0999999999999996</v>
      </c>
      <c r="DB196" s="10">
        <v>5.6180000000000003</v>
      </c>
      <c r="DC196" s="10">
        <v>5.5030000000000001</v>
      </c>
      <c r="DD196" s="10">
        <v>5.391</v>
      </c>
      <c r="DE196" s="134">
        <f t="shared" si="75"/>
        <v>5.3928750000000001</v>
      </c>
      <c r="DF196" s="140">
        <v>35.10341463414634</v>
      </c>
      <c r="DG196" s="143">
        <v>69.198999999999998</v>
      </c>
      <c r="DH196" s="140"/>
      <c r="DI196" s="144">
        <v>40.799999999999997</v>
      </c>
      <c r="DJ196" s="74">
        <v>23.052</v>
      </c>
      <c r="DK196" s="74">
        <v>22.792000000000002</v>
      </c>
      <c r="DL196" s="74">
        <v>22.943999999999999</v>
      </c>
      <c r="DM196" s="74">
        <v>23.501999999999999</v>
      </c>
      <c r="DN196" s="74">
        <v>24.393000000000001</v>
      </c>
      <c r="DO196" s="74">
        <v>25.431000000000001</v>
      </c>
      <c r="DP196" s="134">
        <f t="shared" si="79"/>
        <v>23.685666666666666</v>
      </c>
      <c r="DQ196" s="141">
        <v>7.1710000000000003</v>
      </c>
      <c r="DR196" s="141">
        <v>6.9349999999999996</v>
      </c>
      <c r="DS196" s="141">
        <v>6.7130000000000001</v>
      </c>
      <c r="DT196" s="141">
        <v>6.4980000000000002</v>
      </c>
      <c r="DU196" s="141">
        <v>6.2880000000000003</v>
      </c>
      <c r="DV196" s="141">
        <v>6.085</v>
      </c>
      <c r="DW196" s="74">
        <v>6.8479999999999999</v>
      </c>
      <c r="DX196" s="74">
        <v>6.8879999999999999</v>
      </c>
      <c r="DY196" s="74">
        <v>6.8760000000000003</v>
      </c>
      <c r="DZ196" s="10">
        <v>5.6349999999999998</v>
      </c>
      <c r="EA196" s="10">
        <v>5.53</v>
      </c>
      <c r="EB196" s="10">
        <v>5.4240000000000004</v>
      </c>
      <c r="EC196" s="134">
        <f t="shared" si="76"/>
        <v>6.1967499999999998</v>
      </c>
    </row>
    <row r="197" spans="1:133" x14ac:dyDescent="0.25">
      <c r="A197" s="74" t="s">
        <v>191</v>
      </c>
      <c r="B197" s="12">
        <v>54390</v>
      </c>
      <c r="C197" s="134">
        <v>48.72</v>
      </c>
      <c r="D197" s="135">
        <v>3.13</v>
      </c>
      <c r="E197" s="136">
        <v>2.4</v>
      </c>
      <c r="F197" s="15">
        <v>7797694</v>
      </c>
      <c r="G197" s="22">
        <f t="shared" si="69"/>
        <v>7.7976939999999999</v>
      </c>
      <c r="H197" s="137">
        <v>9411</v>
      </c>
      <c r="I197" s="138">
        <f t="shared" ref="I197:I260" si="80">H197/1000</f>
        <v>9.4109999999999996</v>
      </c>
      <c r="J197" s="138">
        <v>15415</v>
      </c>
      <c r="K197" s="138">
        <f t="shared" ref="K197:K260" si="81">J197/1000</f>
        <v>15.414999999999999</v>
      </c>
      <c r="L197" s="74">
        <v>2.2582130548372499</v>
      </c>
      <c r="M197" s="74">
        <v>2.2160518169058001</v>
      </c>
      <c r="N197" s="74">
        <v>2.1719763450048202</v>
      </c>
      <c r="O197" s="74">
        <v>2.2730887667133102</v>
      </c>
      <c r="P197" s="74">
        <v>2.5436053552606799</v>
      </c>
      <c r="Q197" s="74">
        <v>2.90809056335956</v>
      </c>
      <c r="R197" s="74">
        <v>3.29741892477981</v>
      </c>
      <c r="S197" s="74">
        <v>3.5989328106757101</v>
      </c>
      <c r="T197" s="74">
        <v>3.7439956272187902</v>
      </c>
      <c r="U197" s="74">
        <v>3.6973986713942399</v>
      </c>
      <c r="V197" s="74">
        <v>3.5258729012852599</v>
      </c>
      <c r="W197" s="74">
        <v>3.3416988421679599</v>
      </c>
      <c r="X197" s="74">
        <v>3.1924892388711301</v>
      </c>
      <c r="Y197" s="74">
        <v>3.03897797078614</v>
      </c>
      <c r="Z197" s="74">
        <v>2.89035941741002</v>
      </c>
      <c r="AA197" s="74">
        <v>2.75217360262763</v>
      </c>
      <c r="AB197" s="74">
        <v>2.6088737496835201</v>
      </c>
      <c r="AC197" s="74">
        <v>2.4806811942440099</v>
      </c>
      <c r="AD197" s="74">
        <v>2.4061789134767202</v>
      </c>
      <c r="AE197" s="74">
        <v>2.3975050265159101</v>
      </c>
      <c r="AF197" s="74">
        <v>2.4337668923268199</v>
      </c>
      <c r="AG197" s="74">
        <v>2.4821845013230699</v>
      </c>
      <c r="AH197" s="74">
        <v>2.5205494044904602</v>
      </c>
      <c r="AI197" s="74">
        <v>2.5517874953281998</v>
      </c>
      <c r="AJ197" s="74">
        <v>2.5694226890035199</v>
      </c>
      <c r="AK197" s="139">
        <f t="shared" ref="AK197:AK260" si="82">AVERAGE(L197:AJ197)</f>
        <v>2.7960517510276133</v>
      </c>
      <c r="AL197" s="56" t="s">
        <v>191</v>
      </c>
      <c r="AM197" s="11">
        <v>2.57733437073112</v>
      </c>
      <c r="AN197" s="74">
        <v>2.5865758629628601</v>
      </c>
      <c r="AO197" s="74">
        <v>2.5990057673538201</v>
      </c>
      <c r="AP197" s="74">
        <v>2.60607681222531</v>
      </c>
      <c r="AQ197" s="74">
        <v>2.60683834364051</v>
      </c>
      <c r="AR197" s="74">
        <v>2.60322167729987</v>
      </c>
      <c r="AS197" s="74">
        <v>2.5946624748573601</v>
      </c>
      <c r="AT197" s="74">
        <v>2.58612646217111</v>
      </c>
      <c r="AU197" s="74">
        <v>2.5831442062106098</v>
      </c>
      <c r="AV197" s="74">
        <v>2.58779149852404</v>
      </c>
      <c r="AW197" s="74">
        <v>2.5953406638618102</v>
      </c>
      <c r="AX197" s="74">
        <v>2.6028368994661801</v>
      </c>
      <c r="AY197" s="74">
        <v>2.6955543471238301</v>
      </c>
      <c r="AZ197" s="74">
        <v>2.6787323800400502</v>
      </c>
      <c r="BA197" s="74">
        <v>2.6553192995475201</v>
      </c>
      <c r="BB197" s="10">
        <v>2.5659011215795302</v>
      </c>
      <c r="BC197" s="10">
        <v>2.5238613035053801</v>
      </c>
      <c r="BD197" s="10">
        <v>2.4841468955755102</v>
      </c>
      <c r="BE197" s="139">
        <f t="shared" ref="BE197:BE260" si="83">AVERAGE(AN197:BD197)</f>
        <v>2.5973609421144297</v>
      </c>
      <c r="BF197" s="140">
        <v>22.927</v>
      </c>
      <c r="BG197" s="141">
        <v>32.906999999999996</v>
      </c>
      <c r="BH197" s="142">
        <v>41.16</v>
      </c>
      <c r="BI197" s="140">
        <v>45.715812683105497</v>
      </c>
      <c r="BJ197" s="141">
        <v>44.223518371582003</v>
      </c>
      <c r="BK197" s="143">
        <v>41.58</v>
      </c>
      <c r="BL197" s="140">
        <v>51.424839019775398</v>
      </c>
      <c r="BM197" s="141">
        <v>52.918392181396499</v>
      </c>
      <c r="BN197" s="143">
        <v>55.579918883711002</v>
      </c>
      <c r="BO197" s="140">
        <v>2.85934638977051</v>
      </c>
      <c r="BP197" s="141">
        <v>2.8580896854400599</v>
      </c>
      <c r="BQ197" s="143">
        <v>2.8385058454460999</v>
      </c>
      <c r="BR197" s="141">
        <v>48.244999999999997</v>
      </c>
      <c r="BS197" s="141">
        <v>48.271000000000001</v>
      </c>
      <c r="BT197" s="141">
        <v>48.274999999999999</v>
      </c>
      <c r="BU197" s="141">
        <v>48.253999999999998</v>
      </c>
      <c r="BV197" s="141">
        <v>48.201999999999998</v>
      </c>
      <c r="BW197" s="141">
        <v>48.113</v>
      </c>
      <c r="BX197" s="134">
        <f t="shared" si="77"/>
        <v>48.226666666666667</v>
      </c>
      <c r="BY197" s="141">
        <v>38.232999999999997</v>
      </c>
      <c r="BZ197" s="141">
        <v>38.082000000000001</v>
      </c>
      <c r="CA197" s="141">
        <v>37.915999999999997</v>
      </c>
      <c r="CB197" s="141">
        <v>37.725000000000001</v>
      </c>
      <c r="CC197" s="141">
        <v>37.491999999999997</v>
      </c>
      <c r="CD197" s="141">
        <v>37.197000000000003</v>
      </c>
      <c r="CE197" s="74">
        <v>36.591999999999999</v>
      </c>
      <c r="CF197" s="74">
        <v>36.08</v>
      </c>
      <c r="CG197" s="74">
        <v>35.569000000000003</v>
      </c>
      <c r="CH197" s="10">
        <v>34.531999999999996</v>
      </c>
      <c r="CI197" s="10">
        <v>34.027999999999999</v>
      </c>
      <c r="CJ197" s="10">
        <v>33.545000000000002</v>
      </c>
      <c r="CK197" s="134">
        <f t="shared" si="74"/>
        <v>35.629374999999996</v>
      </c>
      <c r="CL197" s="141">
        <v>7.0839999999999996</v>
      </c>
      <c r="CM197" s="141">
        <v>7.1360000000000001</v>
      </c>
      <c r="CN197" s="141">
        <v>7.1820000000000004</v>
      </c>
      <c r="CO197" s="141">
        <v>7.2220000000000004</v>
      </c>
      <c r="CP197" s="141">
        <v>7.2539999999999996</v>
      </c>
      <c r="CQ197" s="141">
        <v>7.2750000000000004</v>
      </c>
      <c r="CR197" s="134">
        <f t="shared" si="78"/>
        <v>7.1921666666666662</v>
      </c>
      <c r="CS197" s="141">
        <v>4.9619999999999997</v>
      </c>
      <c r="CT197" s="141">
        <v>4.9180000000000001</v>
      </c>
      <c r="CU197" s="141">
        <v>4.8760000000000003</v>
      </c>
      <c r="CV197" s="141">
        <v>4.835</v>
      </c>
      <c r="CW197" s="141">
        <v>4.7919999999999998</v>
      </c>
      <c r="CX197" s="141">
        <v>4.7460000000000004</v>
      </c>
      <c r="CY197" s="74">
        <v>4.7270000000000003</v>
      </c>
      <c r="CZ197" s="74">
        <v>4.6550000000000002</v>
      </c>
      <c r="DA197" s="74">
        <v>4.5839999999999996</v>
      </c>
      <c r="DB197" s="10">
        <v>4.5170000000000003</v>
      </c>
      <c r="DC197" s="10">
        <v>4.45</v>
      </c>
      <c r="DD197" s="10">
        <v>4.3840000000000003</v>
      </c>
      <c r="DE197" s="134">
        <f t="shared" si="75"/>
        <v>4.6068750000000005</v>
      </c>
      <c r="DF197" s="140">
        <v>49.502414634146348</v>
      </c>
      <c r="DG197" s="143">
        <v>60.476999999999997</v>
      </c>
      <c r="DH197" s="140">
        <v>116.7</v>
      </c>
      <c r="DI197" s="144">
        <v>49.2</v>
      </c>
      <c r="DJ197" s="74">
        <v>18.87</v>
      </c>
      <c r="DK197" s="74">
        <v>18.417999999999999</v>
      </c>
      <c r="DL197" s="74">
        <v>17.975000000000001</v>
      </c>
      <c r="DM197" s="74">
        <v>17.542999999999999</v>
      </c>
      <c r="DN197" s="74">
        <v>17.12</v>
      </c>
      <c r="DO197" s="74">
        <v>16.702999999999999</v>
      </c>
      <c r="DP197" s="134">
        <f t="shared" si="79"/>
        <v>17.7715</v>
      </c>
      <c r="DQ197" s="141">
        <v>11.975</v>
      </c>
      <c r="DR197" s="141">
        <v>11.826000000000001</v>
      </c>
      <c r="DS197" s="141">
        <v>11.657</v>
      </c>
      <c r="DT197" s="141">
        <v>11.473000000000001</v>
      </c>
      <c r="DU197" s="141">
        <v>11.275</v>
      </c>
      <c r="DV197" s="141">
        <v>11.068</v>
      </c>
      <c r="DW197" s="74">
        <v>9.5280000000000005</v>
      </c>
      <c r="DX197" s="74">
        <v>9.2159999999999993</v>
      </c>
      <c r="DY197" s="74">
        <v>8.94</v>
      </c>
      <c r="DZ197" s="10">
        <v>8.827</v>
      </c>
      <c r="EA197" s="10">
        <v>8.6859999999999999</v>
      </c>
      <c r="EB197" s="10">
        <v>8.5690000000000008</v>
      </c>
      <c r="EC197" s="134">
        <f t="shared" si="76"/>
        <v>9.5136249999999993</v>
      </c>
    </row>
    <row r="198" spans="1:133" x14ac:dyDescent="0.25">
      <c r="A198" s="74" t="s">
        <v>192</v>
      </c>
      <c r="B198" s="12">
        <v>720</v>
      </c>
      <c r="C198" s="134">
        <v>25</v>
      </c>
      <c r="D198" s="135">
        <v>15.28</v>
      </c>
      <c r="E198" s="136">
        <v>0.1</v>
      </c>
      <c r="F198" s="15">
        <v>108020</v>
      </c>
      <c r="G198" s="22">
        <f t="shared" si="69"/>
        <v>0.10802</v>
      </c>
      <c r="H198" s="137">
        <v>116</v>
      </c>
      <c r="I198" s="138">
        <f t="shared" si="80"/>
        <v>0.11600000000000001</v>
      </c>
      <c r="J198" s="138">
        <v>134</v>
      </c>
      <c r="K198" s="138">
        <f t="shared" si="81"/>
        <v>0.13400000000000001</v>
      </c>
      <c r="L198" s="74">
        <v>0.83885099407978203</v>
      </c>
      <c r="M198" s="74">
        <v>1.0258810165230301</v>
      </c>
      <c r="N198" s="74">
        <v>1.1562110156288199</v>
      </c>
      <c r="O198" s="74">
        <v>1.17255289037531</v>
      </c>
      <c r="P198" s="74">
        <v>1.02254499517283</v>
      </c>
      <c r="Q198" s="74">
        <v>0.76306176290984595</v>
      </c>
      <c r="R198" s="74">
        <v>0.47624756159898102</v>
      </c>
      <c r="S198" s="74">
        <v>0.24688335817993101</v>
      </c>
      <c r="T198" s="74">
        <v>9.8156375241752705E-2</v>
      </c>
      <c r="U198" s="74">
        <v>6.8225915701074696E-2</v>
      </c>
      <c r="V198" s="74">
        <v>0.12247659831994299</v>
      </c>
      <c r="W198" s="74">
        <v>0.20839764695215801</v>
      </c>
      <c r="X198" s="74">
        <v>0.26942186096660398</v>
      </c>
      <c r="Y198" s="74">
        <v>0.30038628541842999</v>
      </c>
      <c r="Z198" s="74">
        <v>0.27947855925105902</v>
      </c>
      <c r="AA198" s="74">
        <v>0.22407263855433199</v>
      </c>
      <c r="AB198" s="74">
        <v>0.16379160135232601</v>
      </c>
      <c r="AC198" s="74">
        <v>0.12790675036464699</v>
      </c>
      <c r="AD198" s="74">
        <v>0.122511180069172</v>
      </c>
      <c r="AE198" s="74">
        <v>0.15893599899286301</v>
      </c>
      <c r="AF198" s="74">
        <v>0.22542276295946301</v>
      </c>
      <c r="AG198" s="74">
        <v>0.30185402787111698</v>
      </c>
      <c r="AH198" s="74">
        <v>0.36931034962442699</v>
      </c>
      <c r="AI198" s="74">
        <v>0.43086368414849702</v>
      </c>
      <c r="AJ198" s="74">
        <v>0.47930643887920799</v>
      </c>
      <c r="AK198" s="139">
        <f t="shared" si="82"/>
        <v>0.42611009076542417</v>
      </c>
      <c r="AL198" s="56" t="s">
        <v>192</v>
      </c>
      <c r="AM198" s="11">
        <v>0.51683932897176899</v>
      </c>
      <c r="AN198" s="74">
        <v>0.55175081184879105</v>
      </c>
      <c r="AO198" s="74">
        <v>0.58607262349796296</v>
      </c>
      <c r="AP198" s="74">
        <v>0.61175193551503604</v>
      </c>
      <c r="AQ198" s="74">
        <v>0.62797066521550604</v>
      </c>
      <c r="AR198" s="74">
        <v>0.63692900600477598</v>
      </c>
      <c r="AS198" s="74">
        <v>0.64864451892198804</v>
      </c>
      <c r="AT198" s="74">
        <v>0.65912963123078505</v>
      </c>
      <c r="AU198" s="74">
        <v>0.64121523953814596</v>
      </c>
      <c r="AV198" s="74">
        <v>0.59078930601342805</v>
      </c>
      <c r="AW198" s="74">
        <v>0.52105773905488895</v>
      </c>
      <c r="AX198" s="74">
        <v>0.43709212084039301</v>
      </c>
      <c r="AY198" s="74">
        <v>0.36048824423775899</v>
      </c>
      <c r="AZ198" s="74">
        <v>0.35253576157278299</v>
      </c>
      <c r="BA198" s="74">
        <v>0.424250250759174</v>
      </c>
      <c r="BB198" s="10">
        <v>0.54868011660943705</v>
      </c>
      <c r="BC198" s="10">
        <v>0.710119806735524</v>
      </c>
      <c r="BD198" s="10">
        <v>0.83480233063837705</v>
      </c>
      <c r="BE198" s="139">
        <f t="shared" si="83"/>
        <v>0.57313412401380914</v>
      </c>
      <c r="BF198" s="140">
        <v>20.337</v>
      </c>
      <c r="BG198" s="141">
        <v>23.012</v>
      </c>
      <c r="BH198" s="142">
        <v>23.17</v>
      </c>
      <c r="BI198" s="140">
        <v>45.594078063964801</v>
      </c>
      <c r="BJ198" s="141">
        <v>38.360794067382798</v>
      </c>
      <c r="BK198" s="143">
        <v>35.83</v>
      </c>
      <c r="BL198" s="140">
        <v>51.371295928955099</v>
      </c>
      <c r="BM198" s="141">
        <v>55.913516998291001</v>
      </c>
      <c r="BN198" s="143">
        <v>58.3484539900019</v>
      </c>
      <c r="BO198" s="140">
        <v>3.03462481498718</v>
      </c>
      <c r="BP198" s="141">
        <v>5.7256894111633301</v>
      </c>
      <c r="BQ198" s="143">
        <v>5.82021847805962</v>
      </c>
      <c r="BR198" s="141">
        <v>36.234999999999999</v>
      </c>
      <c r="BS198" s="141">
        <v>34.951000000000001</v>
      </c>
      <c r="BT198" s="141">
        <v>33.938000000000002</v>
      </c>
      <c r="BU198" s="141">
        <v>33.241</v>
      </c>
      <c r="BV198" s="141">
        <v>32.872999999999998</v>
      </c>
      <c r="BW198" s="141">
        <v>32.825000000000003</v>
      </c>
      <c r="BX198" s="134">
        <f t="shared" si="77"/>
        <v>34.0105</v>
      </c>
      <c r="BY198" s="141">
        <v>28.559000000000001</v>
      </c>
      <c r="BZ198" s="141">
        <v>28.347999999999999</v>
      </c>
      <c r="CA198" s="141">
        <v>28.044</v>
      </c>
      <c r="CB198" s="141">
        <v>27.65</v>
      </c>
      <c r="CC198" s="141">
        <v>27.175999999999998</v>
      </c>
      <c r="CD198" s="141">
        <v>26.635999999999999</v>
      </c>
      <c r="CE198" s="74">
        <v>25.992000000000001</v>
      </c>
      <c r="CF198" s="74">
        <v>25.408999999999999</v>
      </c>
      <c r="CG198" s="74">
        <v>24.846</v>
      </c>
      <c r="CH198" s="10">
        <v>24.405999999999999</v>
      </c>
      <c r="CI198" s="10">
        <v>23.981999999999999</v>
      </c>
      <c r="CJ198" s="10">
        <v>23.625</v>
      </c>
      <c r="CK198" s="134">
        <f t="shared" si="74"/>
        <v>25.259</v>
      </c>
      <c r="CL198" s="141">
        <v>5.9409999999999998</v>
      </c>
      <c r="CM198" s="141">
        <v>5.7610000000000001</v>
      </c>
      <c r="CN198" s="141">
        <v>5.6159999999999997</v>
      </c>
      <c r="CO198" s="141">
        <v>5.5119999999999996</v>
      </c>
      <c r="CP198" s="141">
        <v>5.4489999999999998</v>
      </c>
      <c r="CQ198" s="141">
        <v>5.4260000000000002</v>
      </c>
      <c r="CR198" s="134">
        <f t="shared" si="78"/>
        <v>5.6174999999999997</v>
      </c>
      <c r="CS198" s="141">
        <v>4.1040000000000001</v>
      </c>
      <c r="CT198" s="141">
        <v>4.0590000000000002</v>
      </c>
      <c r="CU198" s="141">
        <v>4.0119999999999996</v>
      </c>
      <c r="CV198" s="141">
        <v>3.9630000000000001</v>
      </c>
      <c r="CW198" s="141">
        <v>3.9140000000000001</v>
      </c>
      <c r="CX198" s="141">
        <v>3.8639999999999999</v>
      </c>
      <c r="CY198" s="74">
        <v>3.8149999999999999</v>
      </c>
      <c r="CZ198" s="74">
        <v>3.7679999999999998</v>
      </c>
      <c r="DA198" s="74">
        <v>3.722</v>
      </c>
      <c r="DB198" s="10">
        <v>3.6779999999999999</v>
      </c>
      <c r="DC198" s="10">
        <v>3.6360000000000001</v>
      </c>
      <c r="DD198" s="10">
        <v>3.5950000000000002</v>
      </c>
      <c r="DE198" s="134">
        <f t="shared" si="75"/>
        <v>3.7490000000000001</v>
      </c>
      <c r="DF198" s="140">
        <v>66.323390243902452</v>
      </c>
      <c r="DG198" s="143">
        <v>73.179000000000002</v>
      </c>
      <c r="DH198" s="140">
        <v>30.9</v>
      </c>
      <c r="DI198" s="144">
        <v>13.7</v>
      </c>
      <c r="DJ198" s="74">
        <v>6.5810000000000004</v>
      </c>
      <c r="DK198" s="74">
        <v>6.41</v>
      </c>
      <c r="DL198" s="74">
        <v>6.2789999999999999</v>
      </c>
      <c r="DM198" s="74">
        <v>6.1840000000000002</v>
      </c>
      <c r="DN198" s="74">
        <v>6.1219999999999999</v>
      </c>
      <c r="DO198" s="74">
        <v>6.0890000000000004</v>
      </c>
      <c r="DP198" s="134">
        <f t="shared" si="79"/>
        <v>6.2774999999999999</v>
      </c>
      <c r="DQ198" s="141">
        <v>6.2220000000000004</v>
      </c>
      <c r="DR198" s="141">
        <v>6.2050000000000001</v>
      </c>
      <c r="DS198" s="141">
        <v>6.1840000000000002</v>
      </c>
      <c r="DT198" s="141">
        <v>6.16</v>
      </c>
      <c r="DU198" s="141">
        <v>6.1319999999999997</v>
      </c>
      <c r="DV198" s="141">
        <v>6.101</v>
      </c>
      <c r="DW198" s="74">
        <v>6.08</v>
      </c>
      <c r="DX198" s="74">
        <v>6.048</v>
      </c>
      <c r="DY198" s="74">
        <v>6.016</v>
      </c>
      <c r="DZ198" s="10">
        <v>6.016</v>
      </c>
      <c r="EA198" s="10">
        <v>5.9889999999999999</v>
      </c>
      <c r="EB198" s="10">
        <v>5.9630000000000001</v>
      </c>
      <c r="EC198" s="134">
        <f t="shared" si="76"/>
        <v>6.0431249999999999</v>
      </c>
    </row>
    <row r="199" spans="1:133" x14ac:dyDescent="0.25">
      <c r="A199" s="74" t="s">
        <v>193</v>
      </c>
      <c r="B199" s="12">
        <v>5130</v>
      </c>
      <c r="C199" s="134">
        <v>4.87</v>
      </c>
      <c r="D199" s="135">
        <v>4.29</v>
      </c>
      <c r="E199" s="136">
        <v>1</v>
      </c>
      <c r="F199" s="31">
        <v>1369125</v>
      </c>
      <c r="G199" s="22">
        <f t="shared" si="69"/>
        <v>1.3691249999999999</v>
      </c>
      <c r="H199" s="137">
        <v>1381</v>
      </c>
      <c r="I199" s="138">
        <f t="shared" si="80"/>
        <v>1.381</v>
      </c>
      <c r="J199" s="138">
        <v>1344</v>
      </c>
      <c r="K199" s="138">
        <f t="shared" si="81"/>
        <v>1.3440000000000001</v>
      </c>
      <c r="L199" s="74">
        <v>1.4373879254361299</v>
      </c>
      <c r="M199" s="74">
        <v>1.3909907548100999</v>
      </c>
      <c r="N199" s="74">
        <v>1.3655599114344501</v>
      </c>
      <c r="O199" s="74">
        <v>1.37088283261077</v>
      </c>
      <c r="P199" s="74">
        <v>1.4213909671553899</v>
      </c>
      <c r="Q199" s="74">
        <v>1.49540476729486</v>
      </c>
      <c r="R199" s="74">
        <v>1.57727449089285</v>
      </c>
      <c r="S199" s="74">
        <v>1.6236617314703199</v>
      </c>
      <c r="T199" s="74">
        <v>1.5990369403578899</v>
      </c>
      <c r="U199" s="74">
        <v>1.4843536971704501</v>
      </c>
      <c r="V199" s="74">
        <v>1.30954886868839</v>
      </c>
      <c r="W199" s="74">
        <v>1.11407240112474</v>
      </c>
      <c r="X199" s="74">
        <v>0.94062130180815295</v>
      </c>
      <c r="Y199" s="74">
        <v>0.80387644771628997</v>
      </c>
      <c r="Z199" s="74">
        <v>0.72234722394561102</v>
      </c>
      <c r="AA199" s="74">
        <v>0.67985492171195805</v>
      </c>
      <c r="AB199" s="74">
        <v>0.65274457744386305</v>
      </c>
      <c r="AC199" s="74">
        <v>0.61441585656709097</v>
      </c>
      <c r="AD199" s="74">
        <v>0.55796197449410101</v>
      </c>
      <c r="AE199" s="74">
        <v>0.47347973553318401</v>
      </c>
      <c r="AF199" s="74">
        <v>0.37400500305047102</v>
      </c>
      <c r="AG199" s="74">
        <v>0.26768898829660098</v>
      </c>
      <c r="AH199" s="74">
        <v>0.18356189767297401</v>
      </c>
      <c r="AI199" s="74">
        <v>0.14798547893529099</v>
      </c>
      <c r="AJ199" s="74">
        <v>0.17702516171768801</v>
      </c>
      <c r="AK199" s="139">
        <f t="shared" si="82"/>
        <v>0.95140535429358464</v>
      </c>
      <c r="AL199" s="56" t="s">
        <v>193</v>
      </c>
      <c r="AM199" s="11">
        <v>0.25260983575743401</v>
      </c>
      <c r="AN199" s="74">
        <v>0.34381434372789099</v>
      </c>
      <c r="AO199" s="74">
        <v>0.42163610915838101</v>
      </c>
      <c r="AP199" s="74">
        <v>0.47978086959437299</v>
      </c>
      <c r="AQ199" s="74">
        <v>0.50585774280949403</v>
      </c>
      <c r="AR199" s="74">
        <v>0.50662726555734905</v>
      </c>
      <c r="AS199" s="74">
        <v>0.50338302834059301</v>
      </c>
      <c r="AT199" s="74">
        <v>0.50215944861817297</v>
      </c>
      <c r="AU199" s="74">
        <v>0.48802890249118003</v>
      </c>
      <c r="AV199" s="74">
        <v>0.45995351207523499</v>
      </c>
      <c r="AW199" s="74">
        <v>0.42080893965268501</v>
      </c>
      <c r="AX199" s="74">
        <v>0.37479700431905699</v>
      </c>
      <c r="AY199" s="74">
        <v>0.507330234470042</v>
      </c>
      <c r="AZ199" s="74">
        <v>0.495275973297371</v>
      </c>
      <c r="BA199" s="74">
        <v>0.461979352188715</v>
      </c>
      <c r="BB199" s="10">
        <v>0.412512994782257</v>
      </c>
      <c r="BC199" s="10">
        <v>0.35742449027518403</v>
      </c>
      <c r="BD199" s="10">
        <v>0.30452602401967499</v>
      </c>
      <c r="BE199" s="139">
        <f t="shared" si="83"/>
        <v>0.44387624913986207</v>
      </c>
      <c r="BF199" s="140">
        <v>11.372</v>
      </c>
      <c r="BG199" s="141">
        <v>10.833</v>
      </c>
      <c r="BH199" s="142">
        <v>53.2</v>
      </c>
      <c r="BI199" s="140">
        <v>37.6377563476563</v>
      </c>
      <c r="BJ199" s="141">
        <v>25.575403213501001</v>
      </c>
      <c r="BK199" s="143">
        <v>20.66</v>
      </c>
      <c r="BL199" s="140">
        <v>57.514530181884801</v>
      </c>
      <c r="BM199" s="141">
        <v>67.890663146972699</v>
      </c>
      <c r="BN199" s="143">
        <v>69.3247877293892</v>
      </c>
      <c r="BO199" s="140">
        <v>4.8477144241332999</v>
      </c>
      <c r="BP199" s="141">
        <v>6.53393602371216</v>
      </c>
      <c r="BQ199" s="143">
        <v>10.0142791929152</v>
      </c>
      <c r="BR199" s="141">
        <v>26.774000000000001</v>
      </c>
      <c r="BS199" s="141">
        <v>26.606999999999999</v>
      </c>
      <c r="BT199" s="141">
        <v>26.611000000000001</v>
      </c>
      <c r="BU199" s="141">
        <v>26.695</v>
      </c>
      <c r="BV199" s="141">
        <v>26.821000000000002</v>
      </c>
      <c r="BW199" s="141">
        <v>26.988</v>
      </c>
      <c r="BX199" s="134">
        <f t="shared" si="77"/>
        <v>26.749333333333336</v>
      </c>
      <c r="BY199" s="141">
        <v>15.25</v>
      </c>
      <c r="BZ199" s="141">
        <v>15.295</v>
      </c>
      <c r="CA199" s="141">
        <v>15.297000000000001</v>
      </c>
      <c r="CB199" s="141">
        <v>15.244999999999999</v>
      </c>
      <c r="CC199" s="141">
        <v>15.132</v>
      </c>
      <c r="CD199" s="141">
        <v>14.955</v>
      </c>
      <c r="CE199" s="74">
        <v>14.842000000000001</v>
      </c>
      <c r="CF199" s="74">
        <v>14.59</v>
      </c>
      <c r="CG199" s="74">
        <v>14.3</v>
      </c>
      <c r="CH199" s="10">
        <v>13.956</v>
      </c>
      <c r="CI199" s="10">
        <v>13.608000000000001</v>
      </c>
      <c r="CJ199" s="10">
        <v>13.253</v>
      </c>
      <c r="CK199" s="134">
        <f t="shared" si="74"/>
        <v>14.329500000000001</v>
      </c>
      <c r="CL199" s="141">
        <v>3.5539999999999998</v>
      </c>
      <c r="CM199" s="141">
        <v>3.484</v>
      </c>
      <c r="CN199" s="141">
        <v>3.4319999999999999</v>
      </c>
      <c r="CO199" s="141">
        <v>3.3889999999999998</v>
      </c>
      <c r="CP199" s="141">
        <v>3.3490000000000002</v>
      </c>
      <c r="CQ199" s="141">
        <v>3.3130000000000002</v>
      </c>
      <c r="CR199" s="134">
        <f t="shared" si="78"/>
        <v>3.4201666666666664</v>
      </c>
      <c r="CS199" s="141">
        <v>1.7789999999999999</v>
      </c>
      <c r="CT199" s="141">
        <v>1.788</v>
      </c>
      <c r="CU199" s="141">
        <v>1.796</v>
      </c>
      <c r="CV199" s="141">
        <v>1.8</v>
      </c>
      <c r="CW199" s="141">
        <v>1.802</v>
      </c>
      <c r="CX199" s="141">
        <v>1.8009999999999999</v>
      </c>
      <c r="CY199" s="74">
        <v>1.798</v>
      </c>
      <c r="CZ199" s="74">
        <v>1.7889999999999999</v>
      </c>
      <c r="DA199" s="74">
        <v>1.778</v>
      </c>
      <c r="DB199" s="10">
        <v>1.766</v>
      </c>
      <c r="DC199" s="10">
        <v>1.752</v>
      </c>
      <c r="DD199" s="10">
        <v>1.7390000000000001</v>
      </c>
      <c r="DE199" s="134">
        <f t="shared" si="75"/>
        <v>1.7781250000000002</v>
      </c>
      <c r="DF199" s="140">
        <v>66.1049024390244</v>
      </c>
      <c r="DG199" s="143">
        <v>70.783000000000001</v>
      </c>
      <c r="DH199" s="140">
        <v>40</v>
      </c>
      <c r="DI199" s="144">
        <v>23.1</v>
      </c>
      <c r="DJ199" s="74">
        <v>7.4219999999999997</v>
      </c>
      <c r="DK199" s="74">
        <v>7.4379999999999997</v>
      </c>
      <c r="DL199" s="74">
        <v>7.46</v>
      </c>
      <c r="DM199" s="74">
        <v>7.4779999999999998</v>
      </c>
      <c r="DN199" s="74">
        <v>7.49</v>
      </c>
      <c r="DO199" s="74">
        <v>7.4939999999999998</v>
      </c>
      <c r="DP199" s="134">
        <f t="shared" si="79"/>
        <v>7.4636666666666676</v>
      </c>
      <c r="DQ199" s="141">
        <v>8.7029999999999994</v>
      </c>
      <c r="DR199" s="141">
        <v>8.8179999999999996</v>
      </c>
      <c r="DS199" s="141">
        <v>8.9390000000000001</v>
      </c>
      <c r="DT199" s="141">
        <v>9.0670000000000002</v>
      </c>
      <c r="DU199" s="141">
        <v>9.2010000000000005</v>
      </c>
      <c r="DV199" s="141">
        <v>9.34</v>
      </c>
      <c r="DW199" s="74">
        <v>9.2010000000000005</v>
      </c>
      <c r="DX199" s="74">
        <v>9.2910000000000004</v>
      </c>
      <c r="DY199" s="74">
        <v>9.3919999999999995</v>
      </c>
      <c r="DZ199" s="10">
        <v>9.4909999999999997</v>
      </c>
      <c r="EA199" s="10">
        <v>9.6120000000000001</v>
      </c>
      <c r="EB199" s="10">
        <v>9.7430000000000003</v>
      </c>
      <c r="EC199" s="134">
        <f t="shared" si="76"/>
        <v>9.4088749999999983</v>
      </c>
    </row>
    <row r="200" spans="1:133" x14ac:dyDescent="0.25">
      <c r="A200" s="74" t="s">
        <v>194</v>
      </c>
      <c r="B200" s="12">
        <v>155360</v>
      </c>
      <c r="C200" s="134">
        <v>18.670000000000002</v>
      </c>
      <c r="D200" s="135">
        <v>15.01</v>
      </c>
      <c r="E200" s="136">
        <v>5.7</v>
      </c>
      <c r="F200" s="15">
        <v>11532127</v>
      </c>
      <c r="G200" s="22">
        <f t="shared" si="69"/>
        <v>11.532126999999999</v>
      </c>
      <c r="H200" s="137">
        <v>12432</v>
      </c>
      <c r="I200" s="138">
        <f t="shared" si="80"/>
        <v>12.432</v>
      </c>
      <c r="J200" s="138">
        <v>13797</v>
      </c>
      <c r="K200" s="138">
        <f t="shared" si="81"/>
        <v>13.797000000000001</v>
      </c>
      <c r="L200" s="74">
        <v>2.1122971402498298</v>
      </c>
      <c r="M200" s="74">
        <v>2.3137592049193798</v>
      </c>
      <c r="N200" s="74">
        <v>2.5337398704119098</v>
      </c>
      <c r="O200" s="74">
        <v>2.6778148704687501</v>
      </c>
      <c r="P200" s="74">
        <v>2.70946264978615</v>
      </c>
      <c r="Q200" s="74">
        <v>2.6718137422810599</v>
      </c>
      <c r="R200" s="74">
        <v>2.64614088559154</v>
      </c>
      <c r="S200" s="74">
        <v>2.6196776778041899</v>
      </c>
      <c r="T200" s="74">
        <v>2.5812435111430401</v>
      </c>
      <c r="U200" s="74">
        <v>1.97048595377038</v>
      </c>
      <c r="V200" s="74">
        <v>3.0459207484708699</v>
      </c>
      <c r="W200" s="74">
        <v>3.1490667091370899</v>
      </c>
      <c r="X200" s="74">
        <v>2.5317807984289802</v>
      </c>
      <c r="Y200" s="74">
        <v>2.2245608947319702</v>
      </c>
      <c r="Z200" s="74">
        <v>1.2781334364733199</v>
      </c>
      <c r="AA200" s="74">
        <v>2.4292692569044698</v>
      </c>
      <c r="AB200" s="74">
        <v>1.98882264010002</v>
      </c>
      <c r="AC200" s="74">
        <v>2.04313364178067</v>
      </c>
      <c r="AD200" s="74">
        <v>1.95372248582552</v>
      </c>
      <c r="AE200" s="74">
        <v>1.8085745469149599</v>
      </c>
      <c r="AF200" s="74">
        <v>1.59909781786942</v>
      </c>
      <c r="AG200" s="74">
        <v>1.4606727326400299</v>
      </c>
      <c r="AH200" s="74">
        <v>1.37346935984146</v>
      </c>
      <c r="AI200" s="74">
        <v>1.27560589503586</v>
      </c>
      <c r="AJ200" s="74">
        <v>1.3050235239570001</v>
      </c>
      <c r="AK200" s="139">
        <f t="shared" si="82"/>
        <v>2.1721315997815145</v>
      </c>
      <c r="AL200" s="56" t="s">
        <v>194</v>
      </c>
      <c r="AM200" s="11">
        <v>1.13148835367365</v>
      </c>
      <c r="AN200" s="74">
        <v>1.14467567545503</v>
      </c>
      <c r="AO200" s="74">
        <v>1.11332136035985</v>
      </c>
      <c r="AP200" s="74">
        <v>0.59016464477496899</v>
      </c>
      <c r="AQ200" s="74">
        <v>0.93667550428630098</v>
      </c>
      <c r="AR200" s="74">
        <v>0.96787554088579997</v>
      </c>
      <c r="AS200" s="74">
        <v>0.98130956293111804</v>
      </c>
      <c r="AT200" s="74">
        <v>0.95514900967599703</v>
      </c>
      <c r="AU200" s="74">
        <v>1.01003096661581</v>
      </c>
      <c r="AV200" s="74">
        <v>1.0660476045940099</v>
      </c>
      <c r="AW200" s="74">
        <v>1.04342806820235</v>
      </c>
      <c r="AX200" s="74">
        <v>1.17515923917156</v>
      </c>
      <c r="AY200" s="74">
        <v>0.96684870211727603</v>
      </c>
      <c r="AZ200" s="74">
        <v>1.0062861871083999</v>
      </c>
      <c r="BA200" s="74">
        <v>1.0062644600602599</v>
      </c>
      <c r="BB200" s="59">
        <v>1.1576139139999999</v>
      </c>
      <c r="BC200" s="59">
        <v>1.1429107080000001</v>
      </c>
      <c r="BD200" s="59">
        <v>1.123856545</v>
      </c>
      <c r="BE200" s="139">
        <f t="shared" si="83"/>
        <v>1.0228010407787489</v>
      </c>
      <c r="BF200" s="140">
        <v>47.588000000000001</v>
      </c>
      <c r="BG200" s="141">
        <v>63.432000000000002</v>
      </c>
      <c r="BH200" s="142">
        <v>68.64</v>
      </c>
      <c r="BI200" s="140">
        <v>44.015190124511697</v>
      </c>
      <c r="BJ200" s="141">
        <v>29.8331508636475</v>
      </c>
      <c r="BK200" s="143">
        <v>24</v>
      </c>
      <c r="BL200" s="140">
        <v>52.9528617858887</v>
      </c>
      <c r="BM200" s="141">
        <v>64.129989624023395</v>
      </c>
      <c r="BN200" s="143">
        <v>67.989235637103206</v>
      </c>
      <c r="BO200" s="140">
        <v>3.03194975852966</v>
      </c>
      <c r="BP200" s="141">
        <v>6.0368628501892099</v>
      </c>
      <c r="BQ200" s="143">
        <v>8.0012559695188905</v>
      </c>
      <c r="BR200" s="141">
        <v>40.908000000000001</v>
      </c>
      <c r="BS200" s="141">
        <v>39.838999999999999</v>
      </c>
      <c r="BT200" s="141">
        <v>38.976999999999997</v>
      </c>
      <c r="BU200" s="141">
        <v>38.326999999999998</v>
      </c>
      <c r="BV200" s="141">
        <v>37.878999999999998</v>
      </c>
      <c r="BW200" s="141">
        <v>37.594000000000001</v>
      </c>
      <c r="BX200" s="134">
        <f t="shared" si="77"/>
        <v>38.920666666666662</v>
      </c>
      <c r="BY200" s="141">
        <v>17.100000000000001</v>
      </c>
      <c r="BZ200" s="141">
        <v>17.399999999999999</v>
      </c>
      <c r="CA200" s="141">
        <v>17.7</v>
      </c>
      <c r="CB200" s="141">
        <v>17.7</v>
      </c>
      <c r="CC200" s="141">
        <v>18.600000000000001</v>
      </c>
      <c r="CD200" s="141">
        <v>18.600000000000001</v>
      </c>
      <c r="CE200" s="74">
        <v>19.3</v>
      </c>
      <c r="CF200" s="74">
        <v>19.3</v>
      </c>
      <c r="CG200" s="74">
        <v>19.2</v>
      </c>
      <c r="CH200" s="10">
        <v>18.646999999999998</v>
      </c>
      <c r="CI200" s="10">
        <v>18.295000000000002</v>
      </c>
      <c r="CJ200" s="10">
        <v>17.864999999999998</v>
      </c>
      <c r="CK200" s="134">
        <f t="shared" si="74"/>
        <v>18.725875000000002</v>
      </c>
      <c r="CL200" s="141">
        <v>6.4379999999999997</v>
      </c>
      <c r="CM200" s="141">
        <v>6.2919999999999998</v>
      </c>
      <c r="CN200" s="141">
        <v>6.16</v>
      </c>
      <c r="CO200" s="141">
        <v>6.0460000000000003</v>
      </c>
      <c r="CP200" s="141">
        <v>5.95</v>
      </c>
      <c r="CQ200" s="141">
        <v>5.867</v>
      </c>
      <c r="CR200" s="134">
        <f t="shared" si="78"/>
        <v>6.1254999999999997</v>
      </c>
      <c r="CS200" s="141">
        <v>2.0299999999999998</v>
      </c>
      <c r="CT200" s="141">
        <v>2.04</v>
      </c>
      <c r="CU200" s="141">
        <v>2.06</v>
      </c>
      <c r="CV200" s="141">
        <v>2.0499999999999998</v>
      </c>
      <c r="CW200" s="141">
        <v>2.13</v>
      </c>
      <c r="CX200" s="141">
        <v>2.13</v>
      </c>
      <c r="CY200" s="74">
        <v>2.2000000000000002</v>
      </c>
      <c r="CZ200" s="74">
        <v>2.2000000000000002</v>
      </c>
      <c r="DA200" s="74">
        <v>2.2000000000000002</v>
      </c>
      <c r="DB200" s="10">
        <v>2.2229999999999999</v>
      </c>
      <c r="DC200" s="10">
        <v>2.2010000000000001</v>
      </c>
      <c r="DD200" s="10">
        <v>2.1749999999999998</v>
      </c>
      <c r="DE200" s="134">
        <f t="shared" si="75"/>
        <v>2.182375</v>
      </c>
      <c r="DF200" s="140">
        <v>56.79502439024391</v>
      </c>
      <c r="DG200" s="143">
        <v>75.942999999999998</v>
      </c>
      <c r="DH200" s="140">
        <v>92.2</v>
      </c>
      <c r="DI200" s="144">
        <v>11.2</v>
      </c>
      <c r="DJ200" s="74">
        <v>14.371</v>
      </c>
      <c r="DK200" s="74">
        <v>13.561999999999999</v>
      </c>
      <c r="DL200" s="74">
        <v>12.81</v>
      </c>
      <c r="DM200" s="74">
        <v>12.119</v>
      </c>
      <c r="DN200" s="74">
        <v>11.492000000000001</v>
      </c>
      <c r="DO200" s="74">
        <v>10.920999999999999</v>
      </c>
      <c r="DP200" s="134">
        <f t="shared" si="79"/>
        <v>12.545833333333334</v>
      </c>
      <c r="DQ200" s="141">
        <v>5.6</v>
      </c>
      <c r="DR200" s="141">
        <v>5.5</v>
      </c>
      <c r="DS200" s="141">
        <v>5.8</v>
      </c>
      <c r="DT200" s="141">
        <v>5.7</v>
      </c>
      <c r="DU200" s="141">
        <v>5.7</v>
      </c>
      <c r="DV200" s="141">
        <v>5.7</v>
      </c>
      <c r="DW200" s="74">
        <v>6.1</v>
      </c>
      <c r="DX200" s="74">
        <v>6.2</v>
      </c>
      <c r="DY200" s="74">
        <v>6.2</v>
      </c>
      <c r="DZ200" s="10">
        <v>6.3570000000000002</v>
      </c>
      <c r="EA200" s="10">
        <v>6.3410000000000002</v>
      </c>
      <c r="EB200" s="10">
        <v>6.3230000000000004</v>
      </c>
      <c r="EC200" s="134">
        <f t="shared" si="76"/>
        <v>6.1151249999999999</v>
      </c>
    </row>
    <row r="201" spans="1:133" x14ac:dyDescent="0.25">
      <c r="A201" s="74" t="s">
        <v>195</v>
      </c>
      <c r="B201" s="12">
        <v>769630</v>
      </c>
      <c r="C201" s="134">
        <v>26.48</v>
      </c>
      <c r="D201" s="135">
        <v>4.33</v>
      </c>
      <c r="E201" s="136">
        <v>41.2</v>
      </c>
      <c r="F201" s="15">
        <v>80745020</v>
      </c>
      <c r="G201" s="22">
        <f t="shared" si="69"/>
        <v>80.745019999999997</v>
      </c>
      <c r="H201" s="137">
        <v>86125</v>
      </c>
      <c r="I201" s="138">
        <f t="shared" si="80"/>
        <v>86.125</v>
      </c>
      <c r="J201" s="138">
        <v>97140</v>
      </c>
      <c r="K201" s="138">
        <f t="shared" si="81"/>
        <v>97.14</v>
      </c>
      <c r="L201" s="74">
        <v>2.3573402170221902</v>
      </c>
      <c r="M201" s="74">
        <v>2.3083414177188599</v>
      </c>
      <c r="N201" s="74">
        <v>2.2671205692904</v>
      </c>
      <c r="O201" s="74">
        <v>2.2487550397364999</v>
      </c>
      <c r="P201" s="74">
        <v>2.2607216432055601</v>
      </c>
      <c r="Q201" s="74">
        <v>2.2886538752206702</v>
      </c>
      <c r="R201" s="74">
        <v>2.3211657249302799</v>
      </c>
      <c r="S201" s="74">
        <v>2.3338753583416199</v>
      </c>
      <c r="T201" s="74">
        <v>2.3094541622503502</v>
      </c>
      <c r="U201" s="74">
        <v>2.2384699250928999</v>
      </c>
      <c r="V201" s="74">
        <v>2.1372121680363398</v>
      </c>
      <c r="W201" s="74">
        <v>2.0306339993191802</v>
      </c>
      <c r="X201" s="74">
        <v>1.9365297948465201</v>
      </c>
      <c r="Y201" s="74">
        <v>1.85365199177062</v>
      </c>
      <c r="Z201" s="74">
        <v>1.7876538504259301</v>
      </c>
      <c r="AA201" s="74">
        <v>1.7351462370742301</v>
      </c>
      <c r="AB201" s="74">
        <v>1.68338017991266</v>
      </c>
      <c r="AC201" s="74">
        <v>1.63278498547429</v>
      </c>
      <c r="AD201" s="74">
        <v>1.5958962712064799</v>
      </c>
      <c r="AE201" s="74">
        <v>1.57511426425278</v>
      </c>
      <c r="AF201" s="74">
        <v>1.5652328757807401</v>
      </c>
      <c r="AG201" s="74">
        <v>1.56012724583214</v>
      </c>
      <c r="AH201" s="74">
        <v>1.55227698030341</v>
      </c>
      <c r="AI201" s="74">
        <v>1.5381405399053401</v>
      </c>
      <c r="AJ201" s="74">
        <v>1.5144927015468099</v>
      </c>
      <c r="AK201" s="139">
        <f t="shared" si="82"/>
        <v>1.9452868807398722</v>
      </c>
      <c r="AL201" s="56" t="s">
        <v>195</v>
      </c>
      <c r="AM201" s="11">
        <v>1.48418750158989</v>
      </c>
      <c r="AN201" s="74">
        <v>1.4548527677390799</v>
      </c>
      <c r="AO201" s="74">
        <v>1.4281290680057499</v>
      </c>
      <c r="AP201" s="74">
        <v>1.39886375175356</v>
      </c>
      <c r="AQ201" s="74">
        <v>1.3667080479746601</v>
      </c>
      <c r="AR201" s="74">
        <v>1.3335895016739401</v>
      </c>
      <c r="AS201" s="74">
        <v>1.29544813404151</v>
      </c>
      <c r="AT201" s="74">
        <v>1.2600196314465799</v>
      </c>
      <c r="AU201" s="74">
        <v>1.23982404858369</v>
      </c>
      <c r="AV201" s="74">
        <v>1.2394799192985699</v>
      </c>
      <c r="AW201" s="74">
        <v>1.2505039378987499</v>
      </c>
      <c r="AX201" s="74">
        <v>1.2687721273491901</v>
      </c>
      <c r="AY201" s="74">
        <v>1.22186365749016</v>
      </c>
      <c r="AZ201" s="74">
        <v>1.2218652681796001</v>
      </c>
      <c r="BA201" s="74">
        <v>1.2218655013594499</v>
      </c>
      <c r="BB201" s="10">
        <v>1.5980085335244101</v>
      </c>
      <c r="BC201" s="10">
        <v>1.5730116998533801</v>
      </c>
      <c r="BD201" s="10">
        <v>1.5382977041143699</v>
      </c>
      <c r="BE201" s="139">
        <f t="shared" si="83"/>
        <v>1.3477119588403912</v>
      </c>
      <c r="BF201" s="140">
        <v>41.585999999999999</v>
      </c>
      <c r="BG201" s="141">
        <v>64.741</v>
      </c>
      <c r="BH201" s="142">
        <v>74.64</v>
      </c>
      <c r="BI201" s="140">
        <v>40.890968322753899</v>
      </c>
      <c r="BJ201" s="141">
        <v>30.651384353637699</v>
      </c>
      <c r="BK201" s="143">
        <v>24.95</v>
      </c>
      <c r="BL201" s="140">
        <v>54.644569396972699</v>
      </c>
      <c r="BM201" s="141">
        <v>63.352306365966797</v>
      </c>
      <c r="BN201" s="143">
        <v>66.890230505856593</v>
      </c>
      <c r="BO201" s="140">
        <v>4.4644646644592303</v>
      </c>
      <c r="BP201" s="141">
        <v>5.9963116645812997</v>
      </c>
      <c r="BQ201" s="143">
        <v>8.1525114490033008</v>
      </c>
      <c r="BR201" s="141">
        <v>40.267000000000003</v>
      </c>
      <c r="BS201" s="141">
        <v>40.009</v>
      </c>
      <c r="BT201" s="141">
        <v>39.713000000000001</v>
      </c>
      <c r="BU201" s="141">
        <v>39.35</v>
      </c>
      <c r="BV201" s="141">
        <v>38.902999999999999</v>
      </c>
      <c r="BW201" s="141">
        <v>38.375999999999998</v>
      </c>
      <c r="BX201" s="134">
        <f t="shared" si="77"/>
        <v>39.43633333333333</v>
      </c>
      <c r="BY201" s="141">
        <v>19.047000000000001</v>
      </c>
      <c r="BZ201" s="141">
        <v>18.706</v>
      </c>
      <c r="CA201" s="141">
        <v>18.376999999999999</v>
      </c>
      <c r="CB201" s="141">
        <v>18.058</v>
      </c>
      <c r="CC201" s="141">
        <v>17.745999999999999</v>
      </c>
      <c r="CD201" s="141">
        <v>17.439</v>
      </c>
      <c r="CE201" s="74">
        <v>17.375</v>
      </c>
      <c r="CF201" s="74">
        <v>17.085000000000001</v>
      </c>
      <c r="CG201" s="74">
        <v>16.789000000000001</v>
      </c>
      <c r="CH201" s="10">
        <v>16.533000000000001</v>
      </c>
      <c r="CI201" s="10">
        <v>16.241</v>
      </c>
      <c r="CJ201" s="10">
        <v>15.954000000000001</v>
      </c>
      <c r="CK201" s="134">
        <f t="shared" si="74"/>
        <v>16.895250000000001</v>
      </c>
      <c r="CL201" s="141">
        <v>5.5629999999999997</v>
      </c>
      <c r="CM201" s="141">
        <v>5.4749999999999996</v>
      </c>
      <c r="CN201" s="141">
        <v>5.375</v>
      </c>
      <c r="CO201" s="141">
        <v>5.2629999999999999</v>
      </c>
      <c r="CP201" s="141">
        <v>5.14</v>
      </c>
      <c r="CQ201" s="141">
        <v>5.008</v>
      </c>
      <c r="CR201" s="134">
        <f t="shared" si="78"/>
        <v>5.3040000000000003</v>
      </c>
      <c r="CS201" s="141">
        <v>2.202</v>
      </c>
      <c r="CT201" s="141">
        <v>2.173</v>
      </c>
      <c r="CU201" s="141">
        <v>2.1469999999999998</v>
      </c>
      <c r="CV201" s="141">
        <v>2.1230000000000002</v>
      </c>
      <c r="CW201" s="141">
        <v>2.101</v>
      </c>
      <c r="CX201" s="141">
        <v>2.08</v>
      </c>
      <c r="CY201" s="74">
        <v>2.1030000000000002</v>
      </c>
      <c r="CZ201" s="74">
        <v>2.0870000000000002</v>
      </c>
      <c r="DA201" s="74">
        <v>2.0699999999999998</v>
      </c>
      <c r="DB201" s="10">
        <v>2.0720000000000001</v>
      </c>
      <c r="DC201" s="10">
        <v>2.0529999999999999</v>
      </c>
      <c r="DD201" s="10">
        <v>2.0339999999999998</v>
      </c>
      <c r="DE201" s="134">
        <f t="shared" si="75"/>
        <v>2.0750000000000002</v>
      </c>
      <c r="DF201" s="140">
        <v>55.385219512195135</v>
      </c>
      <c r="DG201" s="143">
        <v>76.009</v>
      </c>
      <c r="DH201" s="140">
        <v>107.8</v>
      </c>
      <c r="DI201" s="144">
        <v>10</v>
      </c>
      <c r="DJ201" s="74">
        <v>14.988</v>
      </c>
      <c r="DK201" s="74">
        <v>14.622</v>
      </c>
      <c r="DL201" s="74">
        <v>14.265000000000001</v>
      </c>
      <c r="DM201" s="74">
        <v>13.907</v>
      </c>
      <c r="DN201" s="74">
        <v>13.542999999999999</v>
      </c>
      <c r="DO201" s="74">
        <v>13.17</v>
      </c>
      <c r="DP201" s="134">
        <f t="shared" si="79"/>
        <v>14.082499999999998</v>
      </c>
      <c r="DQ201" s="141">
        <v>5.875</v>
      </c>
      <c r="DR201" s="141">
        <v>5.8369999999999997</v>
      </c>
      <c r="DS201" s="141">
        <v>5.8049999999999997</v>
      </c>
      <c r="DT201" s="141">
        <v>5.7759999999999998</v>
      </c>
      <c r="DU201" s="141">
        <v>5.7510000000000003</v>
      </c>
      <c r="DV201" s="141">
        <v>5.7290000000000001</v>
      </c>
      <c r="DW201" s="74">
        <v>5.7290000000000001</v>
      </c>
      <c r="DX201" s="74">
        <v>5.7249999999999996</v>
      </c>
      <c r="DY201" s="74">
        <v>5.7270000000000003</v>
      </c>
      <c r="DZ201" s="10">
        <v>5.8140000000000001</v>
      </c>
      <c r="EA201" s="10">
        <v>5.819</v>
      </c>
      <c r="EB201" s="10">
        <v>5.83</v>
      </c>
      <c r="EC201" s="134">
        <f t="shared" si="76"/>
        <v>5.7654999999999994</v>
      </c>
    </row>
    <row r="202" spans="1:133" x14ac:dyDescent="0.25">
      <c r="A202" s="74" t="s">
        <v>196</v>
      </c>
      <c r="B202" s="12">
        <v>469930</v>
      </c>
      <c r="C202" s="134">
        <v>4.13</v>
      </c>
      <c r="D202" s="135">
        <v>0.13</v>
      </c>
      <c r="E202" s="136">
        <v>2.5</v>
      </c>
      <c r="F202" s="15">
        <v>5758075</v>
      </c>
      <c r="G202" s="22">
        <f t="shared" si="69"/>
        <v>5.7580749999999998</v>
      </c>
      <c r="H202" s="137">
        <v>6431</v>
      </c>
      <c r="I202" s="138">
        <f t="shared" si="80"/>
        <v>6.431</v>
      </c>
      <c r="J202" s="138">
        <v>7949</v>
      </c>
      <c r="K202" s="138">
        <f t="shared" si="81"/>
        <v>7.9489999999999998</v>
      </c>
      <c r="L202" s="74">
        <v>2.7140365860093398</v>
      </c>
      <c r="M202" s="74">
        <v>2.6400385608503401</v>
      </c>
      <c r="N202" s="74">
        <v>2.5798133141695199</v>
      </c>
      <c r="O202" s="74">
        <v>2.52782032172607</v>
      </c>
      <c r="P202" s="74">
        <v>2.4869535541747698</v>
      </c>
      <c r="Q202" s="74">
        <v>2.4565261384955601</v>
      </c>
      <c r="R202" s="74">
        <v>2.4289465720077401</v>
      </c>
      <c r="S202" s="74">
        <v>2.4079511578498098</v>
      </c>
      <c r="T202" s="74">
        <v>2.4046621370669401</v>
      </c>
      <c r="U202" s="74">
        <v>2.4216194788217398</v>
      </c>
      <c r="V202" s="74">
        <v>2.4524009319450899</v>
      </c>
      <c r="W202" s="74">
        <v>2.46389971586395</v>
      </c>
      <c r="X202" s="74">
        <v>2.4696304213282301</v>
      </c>
      <c r="Y202" s="74">
        <v>2.51078722579852</v>
      </c>
      <c r="Z202" s="74">
        <v>2.5951695623796298</v>
      </c>
      <c r="AA202" s="74">
        <v>2.69246682956287</v>
      </c>
      <c r="AB202" s="74">
        <v>2.8051595043730302</v>
      </c>
      <c r="AC202" s="74">
        <v>2.8645380106939098</v>
      </c>
      <c r="AD202" s="74">
        <v>2.7928037105015502</v>
      </c>
      <c r="AE202" s="74">
        <v>2.5620173364495402</v>
      </c>
      <c r="AF202" s="74">
        <v>2.2333940765635099</v>
      </c>
      <c r="AG202" s="74">
        <v>1.88470164695139</v>
      </c>
      <c r="AH202" s="74">
        <v>1.5877491239886701</v>
      </c>
      <c r="AI202" s="74">
        <v>1.35840070922491</v>
      </c>
      <c r="AJ202" s="74">
        <v>1.22411282607201</v>
      </c>
      <c r="AK202" s="139">
        <f t="shared" si="82"/>
        <v>2.3826239781147454</v>
      </c>
      <c r="AL202" s="56" t="s">
        <v>196</v>
      </c>
      <c r="AM202" s="11">
        <v>1.16173565600974</v>
      </c>
      <c r="AN202" s="74">
        <v>1.1121730344617999</v>
      </c>
      <c r="AO202" s="74">
        <v>1.05790659700409</v>
      </c>
      <c r="AP202" s="74">
        <v>1.03515032138471</v>
      </c>
      <c r="AQ202" s="74">
        <v>1.0452626935690801</v>
      </c>
      <c r="AR202" s="74">
        <v>1.07919602914783</v>
      </c>
      <c r="AS202" s="74">
        <v>1.12585872256871</v>
      </c>
      <c r="AT202" s="74">
        <v>1.17272546785764</v>
      </c>
      <c r="AU202" s="74">
        <v>1.2133606461036699</v>
      </c>
      <c r="AV202" s="74">
        <v>1.2412420052815401</v>
      </c>
      <c r="AW202" s="74">
        <v>1.25804015189722</v>
      </c>
      <c r="AX202" s="74">
        <v>1.27452996456431</v>
      </c>
      <c r="AY202" s="74">
        <v>1.28934655520654</v>
      </c>
      <c r="AZ202" s="74">
        <v>1.2896906502786001</v>
      </c>
      <c r="BA202" s="74">
        <v>1.2723836043741299</v>
      </c>
      <c r="BB202" s="10">
        <v>1.7956839392160999</v>
      </c>
      <c r="BC202" s="10">
        <v>1.73252445295465</v>
      </c>
      <c r="BD202" s="10">
        <v>1.67299562627925</v>
      </c>
      <c r="BE202" s="139">
        <f t="shared" si="83"/>
        <v>1.2745923801264629</v>
      </c>
      <c r="BF202" s="140">
        <v>47.557000000000002</v>
      </c>
      <c r="BG202" s="141">
        <v>45.912999999999997</v>
      </c>
      <c r="BH202" s="142">
        <v>51.15</v>
      </c>
      <c r="BI202" s="140">
        <v>43.456871032714801</v>
      </c>
      <c r="BJ202" s="141">
        <v>36.303951263427699</v>
      </c>
      <c r="BK202" s="143">
        <v>30.91</v>
      </c>
      <c r="BL202" s="140">
        <v>52.073093414306598</v>
      </c>
      <c r="BM202" s="141">
        <v>59.399337768554702</v>
      </c>
      <c r="BN202" s="143">
        <v>64.811087038636998</v>
      </c>
      <c r="BO202" s="140">
        <v>4.4700360298156703</v>
      </c>
      <c r="BP202" s="141">
        <v>4.2967119216918901</v>
      </c>
      <c r="BQ202" s="143">
        <v>4.2773843689080104</v>
      </c>
      <c r="BR202" s="141">
        <v>37.134999999999998</v>
      </c>
      <c r="BS202" s="141">
        <v>36.765999999999998</v>
      </c>
      <c r="BT202" s="141">
        <v>36.444000000000003</v>
      </c>
      <c r="BU202" s="141">
        <v>36.094999999999999</v>
      </c>
      <c r="BV202" s="141">
        <v>35.707999999999998</v>
      </c>
      <c r="BW202" s="141">
        <v>35.305</v>
      </c>
      <c r="BX202" s="134">
        <f t="shared" si="77"/>
        <v>36.24216666666667</v>
      </c>
      <c r="BY202" s="141">
        <v>22.420999999999999</v>
      </c>
      <c r="BZ202" s="141">
        <v>22.231000000000002</v>
      </c>
      <c r="CA202" s="141">
        <v>22.07</v>
      </c>
      <c r="CB202" s="141">
        <v>21.928999999999998</v>
      </c>
      <c r="CC202" s="141">
        <v>21.795999999999999</v>
      </c>
      <c r="CD202" s="141">
        <v>21.66</v>
      </c>
      <c r="CE202" s="74">
        <v>21.504999999999999</v>
      </c>
      <c r="CF202" s="74">
        <v>21.321999999999999</v>
      </c>
      <c r="CG202" s="74">
        <v>21.103000000000002</v>
      </c>
      <c r="CH202" s="10">
        <v>26.01</v>
      </c>
      <c r="CI202" s="10">
        <v>25.373000000000001</v>
      </c>
      <c r="CJ202" s="10">
        <v>24.614000000000001</v>
      </c>
      <c r="CK202" s="134">
        <f t="shared" si="74"/>
        <v>22.922874999999998</v>
      </c>
      <c r="CL202" s="141">
        <v>6.3019999999999996</v>
      </c>
      <c r="CM202" s="141">
        <v>6.2489999999999997</v>
      </c>
      <c r="CN202" s="141">
        <v>6.1749999999999998</v>
      </c>
      <c r="CO202" s="141">
        <v>6.0709999999999997</v>
      </c>
      <c r="CP202" s="141">
        <v>5.9390000000000001</v>
      </c>
      <c r="CQ202" s="141">
        <v>5.7830000000000004</v>
      </c>
      <c r="CR202" s="134">
        <f t="shared" si="78"/>
        <v>6.0865</v>
      </c>
      <c r="CS202" s="141">
        <v>2.569</v>
      </c>
      <c r="CT202" s="141">
        <v>2.5230000000000001</v>
      </c>
      <c r="CU202" s="141">
        <v>2.4820000000000002</v>
      </c>
      <c r="CV202" s="141">
        <v>2.4449999999999998</v>
      </c>
      <c r="CW202" s="141">
        <v>2.4119999999999999</v>
      </c>
      <c r="CX202" s="141">
        <v>2.3809999999999998</v>
      </c>
      <c r="CY202" s="74">
        <v>2.3530000000000002</v>
      </c>
      <c r="CZ202" s="74">
        <v>2.3260000000000001</v>
      </c>
      <c r="DA202" s="74">
        <v>2.3010000000000002</v>
      </c>
      <c r="DB202" s="10">
        <v>2.931</v>
      </c>
      <c r="DC202" s="10">
        <v>2.8879999999999999</v>
      </c>
      <c r="DD202" s="10">
        <v>2.8359999999999999</v>
      </c>
      <c r="DE202" s="134">
        <f t="shared" si="75"/>
        <v>2.5534999999999997</v>
      </c>
      <c r="DF202" s="140">
        <v>59.573243902439025</v>
      </c>
      <c r="DG202" s="143">
        <v>67.956000000000003</v>
      </c>
      <c r="DH202" s="140"/>
      <c r="DI202" s="144">
        <v>40.6</v>
      </c>
      <c r="DJ202" s="74">
        <v>11.747999999999999</v>
      </c>
      <c r="DK202" s="74">
        <v>11.486000000000001</v>
      </c>
      <c r="DL202" s="74">
        <v>11.256</v>
      </c>
      <c r="DM202" s="74">
        <v>11.045</v>
      </c>
      <c r="DN202" s="74">
        <v>10.847</v>
      </c>
      <c r="DO202" s="74">
        <v>10.657999999999999</v>
      </c>
      <c r="DP202" s="134">
        <f t="shared" si="79"/>
        <v>11.173333333333334</v>
      </c>
      <c r="DQ202" s="141">
        <v>7.74</v>
      </c>
      <c r="DR202" s="141">
        <v>7.7439999999999998</v>
      </c>
      <c r="DS202" s="141">
        <v>7.7489999999999997</v>
      </c>
      <c r="DT202" s="141">
        <v>7.7530000000000001</v>
      </c>
      <c r="DU202" s="141">
        <v>7.7560000000000002</v>
      </c>
      <c r="DV202" s="141">
        <v>7.7590000000000003</v>
      </c>
      <c r="DW202" s="74">
        <v>7.7629999999999999</v>
      </c>
      <c r="DX202" s="74">
        <v>7.7690000000000001</v>
      </c>
      <c r="DY202" s="74">
        <v>7.7779999999999996</v>
      </c>
      <c r="DZ202" s="10">
        <v>7.0979999999999999</v>
      </c>
      <c r="EA202" s="10">
        <v>7.0759999999999996</v>
      </c>
      <c r="EB202" s="10">
        <v>7.0570000000000004</v>
      </c>
      <c r="EC202" s="134">
        <f t="shared" si="76"/>
        <v>7.5069999999999997</v>
      </c>
    </row>
    <row r="203" spans="1:133" x14ac:dyDescent="0.25">
      <c r="A203" s="74" t="s">
        <v>197</v>
      </c>
      <c r="B203" s="12">
        <v>950</v>
      </c>
      <c r="C203" s="134">
        <v>1.05</v>
      </c>
      <c r="D203" s="135"/>
      <c r="E203" s="136"/>
      <c r="F203" s="15">
        <v>35446</v>
      </c>
      <c r="G203" s="22">
        <f t="shared" si="69"/>
        <v>3.5445999999999998E-2</v>
      </c>
      <c r="H203" s="137">
        <v>39</v>
      </c>
      <c r="I203" s="138">
        <f t="shared" si="80"/>
        <v>3.9E-2</v>
      </c>
      <c r="J203" s="138">
        <v>50</v>
      </c>
      <c r="K203" s="138">
        <f t="shared" si="81"/>
        <v>0.05</v>
      </c>
      <c r="L203" s="74">
        <v>3.1029482917984899</v>
      </c>
      <c r="M203" s="74">
        <v>2.6680307407910799</v>
      </c>
      <c r="N203" s="74">
        <v>2.39558814294324</v>
      </c>
      <c r="O203" s="74">
        <v>2.4529667102361201</v>
      </c>
      <c r="P203" s="74">
        <v>2.86352409734508</v>
      </c>
      <c r="Q203" s="74">
        <v>3.5575537642795401</v>
      </c>
      <c r="R203" s="74">
        <v>4.2919461072644998</v>
      </c>
      <c r="S203" s="74">
        <v>4.8456684303977697</v>
      </c>
      <c r="T203" s="74">
        <v>5.0377168383461202</v>
      </c>
      <c r="U203" s="74">
        <v>4.7960564444901497</v>
      </c>
      <c r="V203" s="74">
        <v>4.3557613924804697</v>
      </c>
      <c r="W203" s="74">
        <v>3.8301455864583098</v>
      </c>
      <c r="X203" s="74">
        <v>3.4934139005866398</v>
      </c>
      <c r="Y203" s="74">
        <v>3.49833867296759</v>
      </c>
      <c r="Z203" s="74">
        <v>3.9899771140785099</v>
      </c>
      <c r="AA203" s="74">
        <v>4.7064381462162501</v>
      </c>
      <c r="AB203" s="74">
        <v>5.5160266877120803</v>
      </c>
      <c r="AC203" s="74">
        <v>6.0793294483429197</v>
      </c>
      <c r="AD203" s="74">
        <v>6.1522218765030301</v>
      </c>
      <c r="AE203" s="74">
        <v>5.6654811055058198</v>
      </c>
      <c r="AF203" s="74">
        <v>4.9256556988261702</v>
      </c>
      <c r="AG203" s="74">
        <v>4.0451507220861602</v>
      </c>
      <c r="AH203" s="74">
        <v>3.4471314801124899</v>
      </c>
      <c r="AI203" s="74">
        <v>3.4901434837174001</v>
      </c>
      <c r="AJ203" s="74">
        <v>4.3002623283784303</v>
      </c>
      <c r="AK203" s="139">
        <f t="shared" si="82"/>
        <v>4.140299088474575</v>
      </c>
      <c r="AL203" s="56" t="s">
        <v>197</v>
      </c>
      <c r="AM203" s="11">
        <v>5.49918085844938</v>
      </c>
      <c r="AN203" s="74">
        <v>6.7098020952526802</v>
      </c>
      <c r="AO203" s="74">
        <v>7.4164586876395697</v>
      </c>
      <c r="AP203" s="74">
        <v>7.4094829735911096</v>
      </c>
      <c r="AQ203" s="74">
        <v>6.6626613772309797</v>
      </c>
      <c r="AR203" s="74">
        <v>5.5380833103024099</v>
      </c>
      <c r="AS203" s="74">
        <v>4.4080196877526596</v>
      </c>
      <c r="AT203" s="74">
        <v>3.5398152069979698</v>
      </c>
      <c r="AU203" s="74">
        <v>2.9011480796585101</v>
      </c>
      <c r="AV203" s="74">
        <v>2.5651017956710001</v>
      </c>
      <c r="AW203" s="74">
        <v>2.4364366530308699</v>
      </c>
      <c r="AX203" s="74">
        <v>2.3375161450845501</v>
      </c>
      <c r="AY203" s="74">
        <v>2.1915866940654398</v>
      </c>
      <c r="AZ203" s="74">
        <v>2.05399923978253</v>
      </c>
      <c r="BA203" s="74">
        <v>1.9060164400770201</v>
      </c>
      <c r="BB203" s="10">
        <v>1.76272962189883</v>
      </c>
      <c r="BC203" s="10">
        <v>1.6205094722178499</v>
      </c>
      <c r="BD203" s="10">
        <v>1.55235824245664</v>
      </c>
      <c r="BE203" s="139">
        <f t="shared" si="83"/>
        <v>3.7065721013359187</v>
      </c>
      <c r="BF203" s="140">
        <v>53.063000000000002</v>
      </c>
      <c r="BG203" s="141">
        <v>84.55</v>
      </c>
      <c r="BH203" s="142">
        <v>92.82</v>
      </c>
      <c r="BI203" s="140"/>
      <c r="BJ203" s="141"/>
      <c r="BK203" s="143"/>
      <c r="BL203" s="140"/>
      <c r="BM203" s="141"/>
      <c r="BN203" s="143"/>
      <c r="BO203" s="140"/>
      <c r="BP203" s="141"/>
      <c r="BQ203" s="143"/>
      <c r="BR203" s="141"/>
      <c r="BS203" s="141"/>
      <c r="BT203" s="141"/>
      <c r="BU203" s="141"/>
      <c r="BV203" s="141"/>
      <c r="BW203" s="141"/>
      <c r="BX203" s="134"/>
      <c r="BY203" s="141"/>
      <c r="BZ203" s="141"/>
      <c r="CA203" s="141"/>
      <c r="CB203" s="141"/>
      <c r="CC203" s="141"/>
      <c r="CD203" s="141"/>
      <c r="CE203" s="74"/>
      <c r="CF203" s="74"/>
      <c r="CG203" s="74"/>
      <c r="CH203" s="74"/>
      <c r="CI203" s="74"/>
      <c r="CJ203" s="74"/>
      <c r="CK203" s="134"/>
      <c r="CL203" s="141"/>
      <c r="CM203" s="141"/>
      <c r="CN203" s="141"/>
      <c r="CO203" s="141"/>
      <c r="CP203" s="141"/>
      <c r="CQ203" s="141"/>
      <c r="CR203" s="134"/>
      <c r="CS203" s="141"/>
      <c r="CT203" s="141"/>
      <c r="CU203" s="141"/>
      <c r="CV203" s="141"/>
      <c r="CW203" s="141"/>
      <c r="CX203" s="141"/>
      <c r="CY203" s="74"/>
      <c r="CZ203" s="74"/>
      <c r="DA203" s="74"/>
      <c r="DB203" s="74"/>
      <c r="DC203" s="74"/>
      <c r="DD203" s="74"/>
      <c r="DE203" s="134"/>
      <c r="DF203" s="140"/>
      <c r="DG203" s="143"/>
      <c r="DH203" s="140"/>
      <c r="DI203" s="144"/>
      <c r="DJ203" s="74"/>
      <c r="DK203" s="74"/>
      <c r="DL203" s="74"/>
      <c r="DM203" s="74"/>
      <c r="DN203" s="74"/>
      <c r="DO203" s="74"/>
      <c r="DP203" s="134"/>
      <c r="DQ203" s="141"/>
      <c r="DR203" s="141"/>
      <c r="DS203" s="141"/>
      <c r="DT203" s="141"/>
      <c r="DU203" s="141"/>
      <c r="DV203" s="141"/>
      <c r="DW203" s="74"/>
      <c r="DX203" s="74"/>
      <c r="DY203" s="74"/>
      <c r="DZ203" s="74"/>
      <c r="EA203" s="74"/>
      <c r="EB203" s="74"/>
      <c r="EC203" s="134"/>
    </row>
    <row r="204" spans="1:133" x14ac:dyDescent="0.25">
      <c r="A204" s="74" t="s">
        <v>198</v>
      </c>
      <c r="B204" s="12">
        <v>30</v>
      </c>
      <c r="C204" s="134"/>
      <c r="D204" s="135">
        <v>60</v>
      </c>
      <c r="E204" s="136"/>
      <c r="F204" s="15">
        <v>11192</v>
      </c>
      <c r="G204" s="22">
        <f t="shared" si="69"/>
        <v>1.1192000000000001E-2</v>
      </c>
      <c r="H204" s="137">
        <v>12</v>
      </c>
      <c r="I204" s="138">
        <f t="shared" si="80"/>
        <v>1.2E-2</v>
      </c>
      <c r="J204" s="138">
        <v>16</v>
      </c>
      <c r="K204" s="138">
        <f t="shared" si="81"/>
        <v>1.6E-2</v>
      </c>
      <c r="L204" s="74">
        <v>0.94130646664835704</v>
      </c>
      <c r="M204" s="74">
        <v>0.86804975979059795</v>
      </c>
      <c r="N204" s="74">
        <v>0.82220401520164599</v>
      </c>
      <c r="O204" s="74">
        <v>0.85356273372896596</v>
      </c>
      <c r="P204" s="74">
        <v>0.95948217459410901</v>
      </c>
      <c r="Q204" s="74">
        <v>1.14929434941315</v>
      </c>
      <c r="R204" s="74">
        <v>1.3447861658172</v>
      </c>
      <c r="S204" s="74">
        <v>1.5081774557322001</v>
      </c>
      <c r="T204" s="74">
        <v>1.5452185035338899</v>
      </c>
      <c r="U204" s="74">
        <v>1.46315294594927</v>
      </c>
      <c r="V204" s="74">
        <v>1.29184223087378</v>
      </c>
      <c r="W204" s="74">
        <v>1.06965192614438</v>
      </c>
      <c r="X204" s="74">
        <v>0.91106426782790695</v>
      </c>
      <c r="Y204" s="74">
        <v>0.76793149829079299</v>
      </c>
      <c r="Z204" s="74">
        <v>0.672723694118325</v>
      </c>
      <c r="AA204" s="74">
        <v>0.61271288437646299</v>
      </c>
      <c r="AB204" s="74">
        <v>0.57585984163413795</v>
      </c>
      <c r="AC204" s="74">
        <v>0.51765080623246496</v>
      </c>
      <c r="AD204" s="74">
        <v>0.493124663738298</v>
      </c>
      <c r="AE204" s="74">
        <v>0.43630086663170897</v>
      </c>
      <c r="AF204" s="74">
        <v>0.42356837695669503</v>
      </c>
      <c r="AG204" s="74">
        <v>0.40019522342206998</v>
      </c>
      <c r="AH204" s="74">
        <v>0.366340243775365</v>
      </c>
      <c r="AI204" s="74">
        <v>0.38643242592308802</v>
      </c>
      <c r="AJ204" s="74">
        <v>0.42762519728904502</v>
      </c>
      <c r="AK204" s="139">
        <f t="shared" si="82"/>
        <v>0.83233034870575606</v>
      </c>
      <c r="AL204" s="56" t="s">
        <v>198</v>
      </c>
      <c r="AM204" s="11">
        <v>0.47890263401656002</v>
      </c>
      <c r="AN204" s="74">
        <v>0.55055724032843101</v>
      </c>
      <c r="AO204" s="74">
        <v>0.62102194221464002</v>
      </c>
      <c r="AP204" s="74">
        <v>0.62761712292362004</v>
      </c>
      <c r="AQ204" s="74">
        <v>0.58224327514332297</v>
      </c>
      <c r="AR204" s="74">
        <v>0.49638157764042201</v>
      </c>
      <c r="AS204" s="74">
        <v>0.39122874980919098</v>
      </c>
      <c r="AT204" s="74">
        <v>0.32827276094374302</v>
      </c>
      <c r="AU204" s="74">
        <v>0.24549930497116501</v>
      </c>
      <c r="AV204" s="74">
        <v>0.20412336134303199</v>
      </c>
      <c r="AW204" s="74">
        <v>0.19353201864341801</v>
      </c>
      <c r="AX204" s="74">
        <v>0.17284331485197099</v>
      </c>
      <c r="AY204" s="74">
        <v>0.16240360857345801</v>
      </c>
      <c r="AZ204" s="74">
        <v>0.16214028683890799</v>
      </c>
      <c r="BA204" s="74">
        <v>0.17198648581524001</v>
      </c>
      <c r="BB204" s="10">
        <v>0.84897127739565403</v>
      </c>
      <c r="BC204" s="10">
        <v>0.86886237611280503</v>
      </c>
      <c r="BD204" s="10">
        <v>0.85244358447534596</v>
      </c>
      <c r="BE204" s="139">
        <f t="shared" si="83"/>
        <v>0.44000754635437445</v>
      </c>
      <c r="BF204" s="140">
        <v>25.760999999999999</v>
      </c>
      <c r="BG204" s="141">
        <v>46.018000000000001</v>
      </c>
      <c r="BH204" s="142">
        <v>61.53</v>
      </c>
      <c r="BI204" s="140"/>
      <c r="BJ204" s="141"/>
      <c r="BK204" s="143"/>
      <c r="BL204" s="140"/>
      <c r="BM204" s="141"/>
      <c r="BN204" s="143"/>
      <c r="BO204" s="140"/>
      <c r="BP204" s="141"/>
      <c r="BQ204" s="143"/>
      <c r="BR204" s="141"/>
      <c r="BS204" s="141"/>
      <c r="BT204" s="141"/>
      <c r="BU204" s="141"/>
      <c r="BV204" s="141"/>
      <c r="BW204" s="141"/>
      <c r="BX204" s="134"/>
      <c r="BY204" s="141"/>
      <c r="BZ204" s="141"/>
      <c r="CA204" s="141"/>
      <c r="CB204" s="141"/>
      <c r="CC204" s="141"/>
      <c r="CD204" s="141"/>
      <c r="CE204" s="74"/>
      <c r="CF204" s="74"/>
      <c r="CG204" s="74"/>
      <c r="CH204" s="74"/>
      <c r="CI204" s="74"/>
      <c r="CJ204" s="74"/>
      <c r="CK204" s="134"/>
      <c r="CL204" s="141"/>
      <c r="CM204" s="141"/>
      <c r="CN204" s="141"/>
      <c r="CO204" s="141"/>
      <c r="CP204" s="141"/>
      <c r="CQ204" s="141"/>
      <c r="CR204" s="134"/>
      <c r="CS204" s="141"/>
      <c r="CT204" s="141"/>
      <c r="CU204" s="141"/>
      <c r="CV204" s="141"/>
      <c r="CW204" s="141"/>
      <c r="CX204" s="141"/>
      <c r="CY204" s="74"/>
      <c r="CZ204" s="74"/>
      <c r="DA204" s="74"/>
      <c r="DB204" s="74"/>
      <c r="DC204" s="74"/>
      <c r="DD204" s="74"/>
      <c r="DE204" s="134"/>
      <c r="DF204" s="140"/>
      <c r="DG204" s="143"/>
      <c r="DH204" s="140">
        <v>61.9</v>
      </c>
      <c r="DI204" s="144">
        <v>21</v>
      </c>
      <c r="DJ204" s="74"/>
      <c r="DK204" s="74"/>
      <c r="DL204" s="74"/>
      <c r="DM204" s="74"/>
      <c r="DN204" s="74"/>
      <c r="DO204" s="74"/>
      <c r="DP204" s="134"/>
      <c r="DQ204" s="141"/>
      <c r="DR204" s="141"/>
      <c r="DS204" s="141"/>
      <c r="DT204" s="141"/>
      <c r="DU204" s="141"/>
      <c r="DV204" s="141"/>
      <c r="DW204" s="74"/>
      <c r="DX204" s="74"/>
      <c r="DY204" s="74"/>
      <c r="DZ204" s="74"/>
      <c r="EA204" s="74"/>
      <c r="EB204" s="74"/>
      <c r="EC204" s="134"/>
    </row>
    <row r="205" spans="1:133" x14ac:dyDescent="0.25">
      <c r="A205" s="74" t="s">
        <v>199</v>
      </c>
      <c r="B205" s="12">
        <v>200520</v>
      </c>
      <c r="C205" s="134">
        <v>34.409999999999997</v>
      </c>
      <c r="D205" s="135">
        <v>10.97</v>
      </c>
      <c r="E205" s="136">
        <v>10.8</v>
      </c>
      <c r="F205" s="15">
        <v>42862958</v>
      </c>
      <c r="G205" s="22">
        <f t="shared" ref="G205:G236" si="84">F205/1000000</f>
        <v>42.862957999999999</v>
      </c>
      <c r="H205" s="137">
        <v>55085</v>
      </c>
      <c r="I205" s="138">
        <f t="shared" si="80"/>
        <v>55.085000000000001</v>
      </c>
      <c r="J205" s="138">
        <v>89447</v>
      </c>
      <c r="K205" s="138">
        <f t="shared" si="81"/>
        <v>89.447000000000003</v>
      </c>
      <c r="L205" s="74">
        <v>2.7460939983302599</v>
      </c>
      <c r="M205" s="74">
        <v>2.8457226469788202</v>
      </c>
      <c r="N205" s="74">
        <v>2.9280481325999501</v>
      </c>
      <c r="O205" s="74">
        <v>2.9845534942715002</v>
      </c>
      <c r="P205" s="74">
        <v>3.0037871220107402</v>
      </c>
      <c r="Q205" s="74">
        <v>3.0029968529978901</v>
      </c>
      <c r="R205" s="74">
        <v>2.99023558158187</v>
      </c>
      <c r="S205" s="74">
        <v>2.9990778715595101</v>
      </c>
      <c r="T205" s="74">
        <v>3.0577823515970701</v>
      </c>
      <c r="U205" s="74">
        <v>3.1773451223986302</v>
      </c>
      <c r="V205" s="74">
        <v>3.3276249416006398</v>
      </c>
      <c r="W205" s="74">
        <v>3.4802552997376699</v>
      </c>
      <c r="X205" s="74">
        <v>3.59359980234604</v>
      </c>
      <c r="Y205" s="74">
        <v>3.6454635110912101</v>
      </c>
      <c r="Z205" s="74">
        <v>3.6235942434961999</v>
      </c>
      <c r="AA205" s="74">
        <v>3.55368587981856</v>
      </c>
      <c r="AB205" s="74">
        <v>3.4816615097317301</v>
      </c>
      <c r="AC205" s="74">
        <v>3.4235470083689701</v>
      </c>
      <c r="AD205" s="74">
        <v>3.3600202210219701</v>
      </c>
      <c r="AE205" s="74">
        <v>3.2939674391341298</v>
      </c>
      <c r="AF205" s="74">
        <v>3.23175433144961</v>
      </c>
      <c r="AG205" s="74">
        <v>3.16511363991826</v>
      </c>
      <c r="AH205" s="74">
        <v>3.11268841580989</v>
      </c>
      <c r="AI205" s="74">
        <v>3.1025528323929099</v>
      </c>
      <c r="AJ205" s="74">
        <v>3.1429525080629701</v>
      </c>
      <c r="AK205" s="139">
        <f t="shared" si="82"/>
        <v>3.2109649903322803</v>
      </c>
      <c r="AL205" s="56" t="s">
        <v>199</v>
      </c>
      <c r="AM205" s="11">
        <v>3.2141138623845</v>
      </c>
      <c r="AN205" s="74">
        <v>3.2917539941017502</v>
      </c>
      <c r="AO205" s="74">
        <v>3.35278628282123</v>
      </c>
      <c r="AP205" s="74">
        <v>3.3915918723437399</v>
      </c>
      <c r="AQ205" s="74">
        <v>3.4013019950116301</v>
      </c>
      <c r="AR205" s="74">
        <v>3.3915502198243899</v>
      </c>
      <c r="AS205" s="74">
        <v>3.3767446336995701</v>
      </c>
      <c r="AT205" s="74">
        <v>3.3667891249584199</v>
      </c>
      <c r="AU205" s="74">
        <v>3.3600768507288001</v>
      </c>
      <c r="AV205" s="74">
        <v>3.3588444891238201</v>
      </c>
      <c r="AW205" s="74">
        <v>3.3596551419804399</v>
      </c>
      <c r="AX205" s="74">
        <v>3.3585172861731101</v>
      </c>
      <c r="AY205" s="74">
        <v>3.2740858777637798</v>
      </c>
      <c r="AZ205" s="74">
        <v>3.2591510661055301</v>
      </c>
      <c r="BA205" s="74">
        <v>3.2537653701528102</v>
      </c>
      <c r="BB205" s="10">
        <v>3.3215556860789301</v>
      </c>
      <c r="BC205" s="10">
        <v>3.29087238084198</v>
      </c>
      <c r="BD205" s="10">
        <v>3.26046178844302</v>
      </c>
      <c r="BE205" s="139">
        <f t="shared" si="83"/>
        <v>3.3335002388325266</v>
      </c>
      <c r="BF205" s="140">
        <v>7.04</v>
      </c>
      <c r="BG205" s="141">
        <v>12.082000000000001</v>
      </c>
      <c r="BH205" s="142">
        <v>23.2</v>
      </c>
      <c r="BI205" s="140">
        <v>47.1715087890625</v>
      </c>
      <c r="BJ205" s="141">
        <v>49.251132965087898</v>
      </c>
      <c r="BK205" s="143">
        <v>47.71</v>
      </c>
      <c r="BL205" s="140">
        <v>50.207603454589801</v>
      </c>
      <c r="BM205" s="141">
        <v>48.061344146728501</v>
      </c>
      <c r="BN205" s="143">
        <v>50.120458322078498</v>
      </c>
      <c r="BO205" s="140">
        <v>2.6208872795104998</v>
      </c>
      <c r="BP205" s="141">
        <v>2.6875252723693799</v>
      </c>
      <c r="BQ205" s="143">
        <v>2.1682614624963601</v>
      </c>
      <c r="BR205" s="141">
        <v>48.789000000000001</v>
      </c>
      <c r="BS205" s="141">
        <v>48.735999999999997</v>
      </c>
      <c r="BT205" s="141">
        <v>48.698999999999998</v>
      </c>
      <c r="BU205" s="141">
        <v>48.685000000000002</v>
      </c>
      <c r="BV205" s="141">
        <v>48.692</v>
      </c>
      <c r="BW205" s="141">
        <v>48.722000000000001</v>
      </c>
      <c r="BX205" s="134">
        <f t="shared" ref="BX205:BX215" si="85">AVERAGE(BR205:BW205)</f>
        <v>48.720499999999994</v>
      </c>
      <c r="BY205" s="141">
        <v>46.426000000000002</v>
      </c>
      <c r="BZ205" s="141">
        <v>46.012</v>
      </c>
      <c r="CA205" s="141">
        <v>45.573</v>
      </c>
      <c r="CB205" s="141">
        <v>45.115000000000002</v>
      </c>
      <c r="CC205" s="141">
        <v>44.639000000000003</v>
      </c>
      <c r="CD205" s="141">
        <v>44.152000000000001</v>
      </c>
      <c r="CE205" s="74">
        <v>43.962000000000003</v>
      </c>
      <c r="CF205" s="74">
        <v>43.473999999999997</v>
      </c>
      <c r="CG205" s="74">
        <v>42.996000000000002</v>
      </c>
      <c r="CH205" s="10">
        <v>42.631</v>
      </c>
      <c r="CI205" s="10">
        <v>42.143999999999998</v>
      </c>
      <c r="CJ205" s="10">
        <v>41.662999999999997</v>
      </c>
      <c r="CK205" s="134">
        <f t="shared" ref="CK205:CK219" si="86">AVERAGE(CC205:CJ205)</f>
        <v>43.207625</v>
      </c>
      <c r="CL205" s="141">
        <v>7.1150000000000002</v>
      </c>
      <c r="CM205" s="141">
        <v>7.1109999999999998</v>
      </c>
      <c r="CN205" s="141">
        <v>7.1070000000000002</v>
      </c>
      <c r="CO205" s="141">
        <v>7.1029999999999998</v>
      </c>
      <c r="CP205" s="141">
        <v>7.1</v>
      </c>
      <c r="CQ205" s="141">
        <v>7.0990000000000002</v>
      </c>
      <c r="CR205" s="134">
        <f t="shared" ref="CR205:CR215" si="87">AVERAGE(CL205:CQ205)</f>
        <v>7.1058333333333339</v>
      </c>
      <c r="CS205" s="141">
        <v>6.5069999999999997</v>
      </c>
      <c r="CT205" s="141">
        <v>6.4249999999999998</v>
      </c>
      <c r="CU205" s="141">
        <v>6.3380000000000001</v>
      </c>
      <c r="CV205" s="141">
        <v>6.2480000000000002</v>
      </c>
      <c r="CW205" s="141">
        <v>6.1550000000000002</v>
      </c>
      <c r="CX205" s="141">
        <v>6.06</v>
      </c>
      <c r="CY205" s="74">
        <v>5.9640000000000004</v>
      </c>
      <c r="CZ205" s="74">
        <v>5.8689999999999998</v>
      </c>
      <c r="DA205" s="74">
        <v>5.7750000000000004</v>
      </c>
      <c r="DB205" s="59">
        <v>5.6820000000000004</v>
      </c>
      <c r="DC205" s="59">
        <v>5.5910000000000002</v>
      </c>
      <c r="DD205" s="59">
        <v>5.5</v>
      </c>
      <c r="DE205" s="134">
        <f t="shared" ref="DE205:DE219" si="88">AVERAGE(CW205:DD205)</f>
        <v>5.8245000000000005</v>
      </c>
      <c r="DF205" s="140">
        <v>49.303463414634152</v>
      </c>
      <c r="DG205" s="143">
        <v>60.182000000000002</v>
      </c>
      <c r="DH205" s="140">
        <v>114.5</v>
      </c>
      <c r="DI205" s="144">
        <v>35.4</v>
      </c>
      <c r="DJ205" s="74">
        <v>16.89</v>
      </c>
      <c r="DK205" s="74">
        <v>16.762</v>
      </c>
      <c r="DL205" s="74">
        <v>16.673999999999999</v>
      </c>
      <c r="DM205" s="74">
        <v>16.616</v>
      </c>
      <c r="DN205" s="74">
        <v>16.577999999999999</v>
      </c>
      <c r="DO205" s="74">
        <v>16.553000000000001</v>
      </c>
      <c r="DP205" s="134">
        <f t="shared" ref="DP205:DP215" si="89">AVERAGE(DJ205:DO205)</f>
        <v>16.678833333333333</v>
      </c>
      <c r="DQ205" s="141">
        <v>12.090999999999999</v>
      </c>
      <c r="DR205" s="141">
        <v>11.586</v>
      </c>
      <c r="DS205" s="141">
        <v>11.106</v>
      </c>
      <c r="DT205" s="141">
        <v>10.654999999999999</v>
      </c>
      <c r="DU205" s="141">
        <v>10.239000000000001</v>
      </c>
      <c r="DV205" s="141">
        <v>9.8650000000000002</v>
      </c>
      <c r="DW205" s="74">
        <v>10.308999999999999</v>
      </c>
      <c r="DX205" s="74">
        <v>9.9849999999999994</v>
      </c>
      <c r="DY205" s="74">
        <v>9.6539999999999999</v>
      </c>
      <c r="DZ205" s="10">
        <v>8.8740000000000006</v>
      </c>
      <c r="EA205" s="10">
        <v>8.6969999999999992</v>
      </c>
      <c r="EB205" s="10">
        <v>8.5280000000000005</v>
      </c>
      <c r="EC205" s="134">
        <f t="shared" ref="EC205:EC219" si="90">AVERAGE(DU205:EB205)</f>
        <v>9.5188749999999995</v>
      </c>
    </row>
    <row r="206" spans="1:133" x14ac:dyDescent="0.25">
      <c r="A206" s="74" t="s">
        <v>200</v>
      </c>
      <c r="B206" s="12">
        <v>579290</v>
      </c>
      <c r="C206" s="134">
        <v>56.58</v>
      </c>
      <c r="D206" s="135">
        <v>1.55</v>
      </c>
      <c r="E206" s="136">
        <v>49</v>
      </c>
      <c r="F206" s="15">
        <v>44831135</v>
      </c>
      <c r="G206" s="22">
        <f t="shared" si="84"/>
        <v>44.831135000000003</v>
      </c>
      <c r="H206" s="137">
        <v>42453</v>
      </c>
      <c r="I206" s="138">
        <f t="shared" si="80"/>
        <v>42.453000000000003</v>
      </c>
      <c r="J206" s="138">
        <v>36799</v>
      </c>
      <c r="K206" s="138">
        <f t="shared" si="81"/>
        <v>36.798999999999999</v>
      </c>
      <c r="L206" s="74">
        <v>0.62535651839936801</v>
      </c>
      <c r="M206" s="74">
        <v>0.56897814634762001</v>
      </c>
      <c r="N206" s="74">
        <v>0.520604202505766</v>
      </c>
      <c r="O206" s="74">
        <v>0.481102849477474</v>
      </c>
      <c r="P206" s="74">
        <v>0.45441921598033702</v>
      </c>
      <c r="Q206" s="74">
        <v>0.43708473280575</v>
      </c>
      <c r="R206" s="74">
        <v>0.493525827577242</v>
      </c>
      <c r="S206" s="74">
        <v>0.32403984419750897</v>
      </c>
      <c r="T206" s="74">
        <v>0.35661962746422499</v>
      </c>
      <c r="U206" s="74">
        <v>0.37505719166212698</v>
      </c>
      <c r="V206" s="74">
        <v>0.320642345707777</v>
      </c>
      <c r="W206" s="74">
        <v>0.35289310643691002</v>
      </c>
      <c r="X206" s="74">
        <v>0.38285035531749301</v>
      </c>
      <c r="Y206" s="74">
        <v>0.44352009210616</v>
      </c>
      <c r="Z206" s="74">
        <v>0.487928630812896</v>
      </c>
      <c r="AA206" s="74">
        <v>0.229585785502113</v>
      </c>
      <c r="AB206" s="74">
        <v>0.20881162673899001</v>
      </c>
      <c r="AC206" s="74">
        <v>0.28765250158292299</v>
      </c>
      <c r="AD206" s="74">
        <v>5.5485697489292302E-2</v>
      </c>
      <c r="AE206" s="74">
        <v>-0.49600060498538701</v>
      </c>
      <c r="AF206" s="74">
        <v>-0.79035408802540896</v>
      </c>
      <c r="AG206" s="74">
        <v>-0.88742299902921895</v>
      </c>
      <c r="AH206" s="74">
        <v>-0.91112891316238798</v>
      </c>
      <c r="AI206" s="74">
        <v>-0.89374156445738495</v>
      </c>
      <c r="AJ206" s="74">
        <v>-0.94290804581551302</v>
      </c>
      <c r="AK206" s="139">
        <f t="shared" si="82"/>
        <v>9.93840833054669E-2</v>
      </c>
      <c r="AL206" s="56" t="s">
        <v>200</v>
      </c>
      <c r="AM206" s="11">
        <v>-1.0065970420355399</v>
      </c>
      <c r="AN206" s="74">
        <v>-1.00549490383456</v>
      </c>
      <c r="AO206" s="74">
        <v>-0.99367654220100399</v>
      </c>
      <c r="AP206" s="74">
        <v>-0.811436362424381</v>
      </c>
      <c r="AQ206" s="74">
        <v>-0.75862791147770803</v>
      </c>
      <c r="AR206" s="74">
        <v>-0.73279073215002999</v>
      </c>
      <c r="AS206" s="74">
        <v>-0.67609203471133805</v>
      </c>
      <c r="AT206" s="74">
        <v>-0.59680488745738203</v>
      </c>
      <c r="AU206" s="74">
        <v>-0.54146221087823199</v>
      </c>
      <c r="AV206" s="74">
        <v>-0.44393241688660501</v>
      </c>
      <c r="AW206" s="74">
        <v>-0.39728523600594301</v>
      </c>
      <c r="AX206" s="74">
        <v>-0.35948008066423198</v>
      </c>
      <c r="AY206" s="74">
        <v>-0.24709923043204501</v>
      </c>
      <c r="AZ206" s="74">
        <v>-0.227704749863191</v>
      </c>
      <c r="BA206" s="74">
        <v>-0.27891380454326098</v>
      </c>
      <c r="BB206" s="10">
        <v>-0.26080573758912401</v>
      </c>
      <c r="BC206" s="10">
        <v>-0.33138050966139099</v>
      </c>
      <c r="BD206" s="10">
        <v>-0.386283095113929</v>
      </c>
      <c r="BE206" s="139">
        <f t="shared" si="83"/>
        <v>-0.53231002622907986</v>
      </c>
      <c r="BF206" s="140">
        <v>58.389000000000003</v>
      </c>
      <c r="BG206" s="141">
        <v>67.144999999999996</v>
      </c>
      <c r="BH206" s="142">
        <v>69.25</v>
      </c>
      <c r="BI206" s="140">
        <v>22.764812469482401</v>
      </c>
      <c r="BJ206" s="141">
        <v>17.469394683837901</v>
      </c>
      <c r="BK206" s="143">
        <v>15.49</v>
      </c>
      <c r="BL206" s="140">
        <v>66.632820129394503</v>
      </c>
      <c r="BM206" s="141">
        <v>68.758888244628906</v>
      </c>
      <c r="BN206" s="143">
        <v>68.045248092579598</v>
      </c>
      <c r="BO206" s="140">
        <v>10.602368354797401</v>
      </c>
      <c r="BP206" s="141">
        <v>13.7717199325562</v>
      </c>
      <c r="BQ206" s="143">
        <v>16.461777185496</v>
      </c>
      <c r="BR206" s="141">
        <v>15.143000000000001</v>
      </c>
      <c r="BS206" s="141">
        <v>15.21</v>
      </c>
      <c r="BT206" s="141">
        <v>15.284000000000001</v>
      </c>
      <c r="BU206" s="141">
        <v>15.342000000000001</v>
      </c>
      <c r="BV206" s="141">
        <v>15.364000000000001</v>
      </c>
      <c r="BW206" s="141">
        <v>15.348000000000001</v>
      </c>
      <c r="BX206" s="134">
        <f t="shared" si="85"/>
        <v>15.281833333333333</v>
      </c>
      <c r="BY206" s="141">
        <v>9.8000000000000007</v>
      </c>
      <c r="BZ206" s="141">
        <v>10.199999999999999</v>
      </c>
      <c r="CA206" s="141">
        <v>11</v>
      </c>
      <c r="CB206" s="141">
        <v>11.1</v>
      </c>
      <c r="CC206" s="141">
        <v>10.8</v>
      </c>
      <c r="CD206" s="141">
        <v>11</v>
      </c>
      <c r="CE206" s="74">
        <v>11.4</v>
      </c>
      <c r="CF206" s="74">
        <v>11.1</v>
      </c>
      <c r="CG206" s="74">
        <v>10.8</v>
      </c>
      <c r="CH206" s="10">
        <v>10.7</v>
      </c>
      <c r="CI206" s="10">
        <v>10.3</v>
      </c>
      <c r="CJ206" s="10">
        <v>9.4</v>
      </c>
      <c r="CK206" s="134">
        <f t="shared" si="86"/>
        <v>10.687500000000002</v>
      </c>
      <c r="CL206" s="141">
        <v>2.09</v>
      </c>
      <c r="CM206" s="141">
        <v>2.12</v>
      </c>
      <c r="CN206" s="141">
        <v>2.08</v>
      </c>
      <c r="CO206" s="141">
        <v>2.04</v>
      </c>
      <c r="CP206" s="141">
        <v>2.04</v>
      </c>
      <c r="CQ206" s="141">
        <v>2.02</v>
      </c>
      <c r="CR206" s="134">
        <f t="shared" si="87"/>
        <v>2.0649999999999999</v>
      </c>
      <c r="CS206" s="141">
        <v>1.31</v>
      </c>
      <c r="CT206" s="141">
        <v>1.345</v>
      </c>
      <c r="CU206" s="141">
        <v>1.39</v>
      </c>
      <c r="CV206" s="141">
        <v>1.46</v>
      </c>
      <c r="CW206" s="141">
        <v>1.4450000000000001</v>
      </c>
      <c r="CX206" s="141">
        <v>1.4590000000000001</v>
      </c>
      <c r="CY206" s="74">
        <v>1.5309999999999999</v>
      </c>
      <c r="CZ206" s="74">
        <v>1.506</v>
      </c>
      <c r="DA206" s="74">
        <v>1.498</v>
      </c>
      <c r="DB206" s="10">
        <v>1.506</v>
      </c>
      <c r="DC206" s="10">
        <v>1.466</v>
      </c>
      <c r="DD206" s="10">
        <v>1.3740000000000001</v>
      </c>
      <c r="DE206" s="134">
        <f t="shared" si="88"/>
        <v>1.473125</v>
      </c>
      <c r="DF206" s="140">
        <v>69.634634146341455</v>
      </c>
      <c r="DG206" s="143">
        <v>71.780975609756098</v>
      </c>
      <c r="DH206" s="140">
        <v>24.8</v>
      </c>
      <c r="DI206" s="144">
        <v>7.5</v>
      </c>
      <c r="DJ206" s="74">
        <v>8.8350000000000009</v>
      </c>
      <c r="DK206" s="74">
        <v>9.0389999999999997</v>
      </c>
      <c r="DL206" s="74">
        <v>9.2579999999999991</v>
      </c>
      <c r="DM206" s="74">
        <v>9.4930000000000003</v>
      </c>
      <c r="DN206" s="74">
        <v>9.74</v>
      </c>
      <c r="DO206" s="74">
        <v>10.000999999999999</v>
      </c>
      <c r="DP206" s="134">
        <f t="shared" si="89"/>
        <v>9.3943333333333339</v>
      </c>
      <c r="DQ206" s="141">
        <v>16.2</v>
      </c>
      <c r="DR206" s="141">
        <v>16.399999999999999</v>
      </c>
      <c r="DS206" s="141">
        <v>16.309999999999999</v>
      </c>
      <c r="DT206" s="141">
        <v>15.3</v>
      </c>
      <c r="DU206" s="141">
        <v>15.2</v>
      </c>
      <c r="DV206" s="141">
        <v>14.5</v>
      </c>
      <c r="DW206" s="74">
        <v>14.5</v>
      </c>
      <c r="DX206" s="74">
        <v>14.6</v>
      </c>
      <c r="DY206" s="74">
        <v>14.7</v>
      </c>
      <c r="DZ206" s="10">
        <v>14.9</v>
      </c>
      <c r="EA206" s="10">
        <v>14.7</v>
      </c>
      <c r="EB206" s="10">
        <v>14.5</v>
      </c>
      <c r="EC206" s="134">
        <f t="shared" si="90"/>
        <v>14.700000000000001</v>
      </c>
    </row>
    <row r="207" spans="1:133" x14ac:dyDescent="0.25">
      <c r="A207" s="74" t="s">
        <v>201</v>
      </c>
      <c r="B207" s="12">
        <v>71020</v>
      </c>
      <c r="C207" s="134">
        <v>0.63</v>
      </c>
      <c r="D207" s="135">
        <v>0.55000000000000004</v>
      </c>
      <c r="E207" s="136">
        <v>0.5</v>
      </c>
      <c r="F207" s="15">
        <v>9400145</v>
      </c>
      <c r="G207" s="22">
        <f t="shared" si="84"/>
        <v>9.4001450000000002</v>
      </c>
      <c r="H207" s="137">
        <v>10435</v>
      </c>
      <c r="I207" s="138">
        <f t="shared" si="80"/>
        <v>10.435</v>
      </c>
      <c r="J207" s="138">
        <v>10425</v>
      </c>
      <c r="K207" s="138">
        <f t="shared" si="81"/>
        <v>10.425000000000001</v>
      </c>
      <c r="L207" s="74">
        <v>16.248072610400602</v>
      </c>
      <c r="M207" s="74">
        <v>15.723131500082999</v>
      </c>
      <c r="N207" s="74">
        <v>14.899367744547</v>
      </c>
      <c r="O207" s="74">
        <v>13.3773376729541</v>
      </c>
      <c r="P207" s="74">
        <v>11.2959554038646</v>
      </c>
      <c r="Q207" s="74">
        <v>9.1476285161564803</v>
      </c>
      <c r="R207" s="74">
        <v>7.2066833748591597</v>
      </c>
      <c r="S207" s="74">
        <v>5.7979444803038804</v>
      </c>
      <c r="T207" s="74">
        <v>5.0294322708508803</v>
      </c>
      <c r="U207" s="74">
        <v>4.9691689970774604</v>
      </c>
      <c r="V207" s="74">
        <v>5.3293250395203797</v>
      </c>
      <c r="W207" s="74">
        <v>5.7473045736730999</v>
      </c>
      <c r="X207" s="74">
        <v>5.9767325539791099</v>
      </c>
      <c r="Y207" s="74">
        <v>6.0436421377519203</v>
      </c>
      <c r="Z207" s="74">
        <v>5.9068719418658002</v>
      </c>
      <c r="AA207" s="74">
        <v>5.6602926957245501</v>
      </c>
      <c r="AB207" s="74">
        <v>5.4666456751831998</v>
      </c>
      <c r="AC207" s="74">
        <v>5.3558099616068402</v>
      </c>
      <c r="AD207" s="74">
        <v>5.2340373478024098</v>
      </c>
      <c r="AE207" s="74">
        <v>5.1014184203333901</v>
      </c>
      <c r="AF207" s="74">
        <v>4.9872471765055799</v>
      </c>
      <c r="AG207" s="74">
        <v>5.1704281797498499</v>
      </c>
      <c r="AH207" s="74">
        <v>5.4418291027122301</v>
      </c>
      <c r="AI207" s="74">
        <v>5.3907780241173597</v>
      </c>
      <c r="AJ207" s="74">
        <v>4.96458864791874</v>
      </c>
      <c r="AK207" s="139">
        <f t="shared" si="82"/>
        <v>7.4188669619816654</v>
      </c>
      <c r="AL207" s="56" t="s">
        <v>201</v>
      </c>
      <c r="AM207" s="11">
        <v>4.4839943931634103</v>
      </c>
      <c r="AN207" s="74">
        <v>3.43470494140018</v>
      </c>
      <c r="AO207" s="74">
        <v>2.8908226016863501</v>
      </c>
      <c r="AP207" s="74">
        <v>4.4078145660724104</v>
      </c>
      <c r="AQ207" s="74">
        <v>8.2405058633686892</v>
      </c>
      <c r="AR207" s="74">
        <v>12.5742727879006</v>
      </c>
      <c r="AS207" s="74">
        <v>16.141203139610301</v>
      </c>
      <c r="AT207" s="74">
        <v>17.314922633061101</v>
      </c>
      <c r="AU207" s="74">
        <v>15.9321457624249</v>
      </c>
      <c r="AV207" s="74">
        <v>12.6874737474651</v>
      </c>
      <c r="AW207" s="74">
        <v>8.9567806820205007</v>
      </c>
      <c r="AX207" s="74">
        <v>5.5702682877602001</v>
      </c>
      <c r="AY207" s="74">
        <v>2.46313972142663</v>
      </c>
      <c r="AZ207" s="74">
        <v>0.97192264663835704</v>
      </c>
      <c r="BA207" s="74">
        <v>0.50933247084500599</v>
      </c>
      <c r="BB207" s="10">
        <v>0.915608331412884</v>
      </c>
      <c r="BC207" s="10">
        <v>1.25175905246942</v>
      </c>
      <c r="BD207" s="10">
        <v>1.3983591434781499</v>
      </c>
      <c r="BE207" s="139">
        <f t="shared" si="83"/>
        <v>6.8035903752376932</v>
      </c>
      <c r="BF207" s="140">
        <v>79.614999999999995</v>
      </c>
      <c r="BG207" s="141">
        <v>80.236000000000004</v>
      </c>
      <c r="BH207" s="142">
        <v>86.25</v>
      </c>
      <c r="BI207" s="140">
        <v>27.970762252807599</v>
      </c>
      <c r="BJ207" s="141">
        <v>25.368595123291001</v>
      </c>
      <c r="BK207" s="143">
        <v>13.89</v>
      </c>
      <c r="BL207" s="140">
        <v>69.926902770996094</v>
      </c>
      <c r="BM207" s="141">
        <v>73.610801696777301</v>
      </c>
      <c r="BN207" s="143">
        <v>84.960561778568305</v>
      </c>
      <c r="BO207" s="140">
        <v>2.1023309230804399</v>
      </c>
      <c r="BP207" s="141">
        <v>1.02060174942017</v>
      </c>
      <c r="BQ207" s="143">
        <v>1.1437908670557699</v>
      </c>
      <c r="BR207" s="141">
        <v>36.597999999999999</v>
      </c>
      <c r="BS207" s="141">
        <v>34.933999999999997</v>
      </c>
      <c r="BT207" s="141">
        <v>33.381999999999998</v>
      </c>
      <c r="BU207" s="141">
        <v>32.015000000000001</v>
      </c>
      <c r="BV207" s="141">
        <v>30.882999999999999</v>
      </c>
      <c r="BW207" s="141">
        <v>30.041</v>
      </c>
      <c r="BX207" s="134">
        <f t="shared" si="85"/>
        <v>32.975499999999997</v>
      </c>
      <c r="BY207" s="141">
        <v>16.364999999999998</v>
      </c>
      <c r="BZ207" s="141">
        <v>16.395</v>
      </c>
      <c r="CA207" s="141">
        <v>16.356999999999999</v>
      </c>
      <c r="CB207" s="141">
        <v>16.224</v>
      </c>
      <c r="CC207" s="141">
        <v>15.968999999999999</v>
      </c>
      <c r="CD207" s="141">
        <v>15.577999999999999</v>
      </c>
      <c r="CE207" s="74">
        <v>11.273</v>
      </c>
      <c r="CF207" s="74">
        <v>11.044</v>
      </c>
      <c r="CG207" s="74">
        <v>10.819000000000001</v>
      </c>
      <c r="CH207" s="10">
        <v>9.8849999999999998</v>
      </c>
      <c r="CI207" s="10">
        <v>9.5920000000000005</v>
      </c>
      <c r="CJ207" s="10">
        <v>9.3279999999999994</v>
      </c>
      <c r="CK207" s="134">
        <f t="shared" si="86"/>
        <v>11.686</v>
      </c>
      <c r="CL207" s="141">
        <v>6.6050000000000004</v>
      </c>
      <c r="CM207" s="141">
        <v>6.5119999999999996</v>
      </c>
      <c r="CN207" s="141">
        <v>6.4020000000000001</v>
      </c>
      <c r="CO207" s="141">
        <v>6.2789999999999999</v>
      </c>
      <c r="CP207" s="141">
        <v>6.1459999999999999</v>
      </c>
      <c r="CQ207" s="141">
        <v>6.0090000000000003</v>
      </c>
      <c r="CR207" s="134">
        <f t="shared" si="87"/>
        <v>6.3255000000000008</v>
      </c>
      <c r="CS207" s="141">
        <v>2.0710000000000002</v>
      </c>
      <c r="CT207" s="141">
        <v>2.004</v>
      </c>
      <c r="CU207" s="141">
        <v>1.948</v>
      </c>
      <c r="CV207" s="141">
        <v>1.903</v>
      </c>
      <c r="CW207" s="141">
        <v>1.8680000000000001</v>
      </c>
      <c r="CX207" s="141">
        <v>1.841</v>
      </c>
      <c r="CY207" s="74">
        <v>1.82</v>
      </c>
      <c r="CZ207" s="74">
        <v>1.8009999999999999</v>
      </c>
      <c r="DA207" s="74">
        <v>1.784</v>
      </c>
      <c r="DB207" s="10">
        <v>1.7649999999999999</v>
      </c>
      <c r="DC207" s="10">
        <v>1.748</v>
      </c>
      <c r="DD207" s="10">
        <v>1.7310000000000001</v>
      </c>
      <c r="DE207" s="134">
        <f t="shared" si="88"/>
        <v>1.7947500000000001</v>
      </c>
      <c r="DF207" s="140">
        <v>65.305146341463427</v>
      </c>
      <c r="DG207" s="143">
        <v>77.412000000000006</v>
      </c>
      <c r="DH207" s="140">
        <v>46.8</v>
      </c>
      <c r="DI207" s="144">
        <v>7.8</v>
      </c>
      <c r="DJ207" s="74">
        <v>7.4279999999999999</v>
      </c>
      <c r="DK207" s="74">
        <v>7.016</v>
      </c>
      <c r="DL207" s="74">
        <v>6.633</v>
      </c>
      <c r="DM207" s="74">
        <v>6.2629999999999999</v>
      </c>
      <c r="DN207" s="74">
        <v>5.9009999999999998</v>
      </c>
      <c r="DO207" s="74">
        <v>5.5460000000000003</v>
      </c>
      <c r="DP207" s="134">
        <f t="shared" si="89"/>
        <v>6.4645000000000001</v>
      </c>
      <c r="DQ207" s="141">
        <v>1.375</v>
      </c>
      <c r="DR207" s="141">
        <v>1.2849999999999999</v>
      </c>
      <c r="DS207" s="141">
        <v>1.2070000000000001</v>
      </c>
      <c r="DT207" s="141">
        <v>1.143</v>
      </c>
      <c r="DU207" s="141">
        <v>1.095</v>
      </c>
      <c r="DV207" s="141">
        <v>1.0620000000000001</v>
      </c>
      <c r="DW207" s="74">
        <v>1.5129999999999999</v>
      </c>
      <c r="DX207" s="74">
        <v>1.546</v>
      </c>
      <c r="DY207" s="74">
        <v>1.589</v>
      </c>
      <c r="DZ207" s="10">
        <v>1.5549999999999999</v>
      </c>
      <c r="EA207" s="10">
        <v>1.5920000000000001</v>
      </c>
      <c r="EB207" s="10">
        <v>1.635</v>
      </c>
      <c r="EC207" s="134">
        <f t="shared" si="90"/>
        <v>1.448375</v>
      </c>
    </row>
    <row r="208" spans="1:133" x14ac:dyDescent="0.25">
      <c r="A208" s="74" t="s">
        <v>202</v>
      </c>
      <c r="B208" s="12">
        <v>241930</v>
      </c>
      <c r="C208" s="134">
        <v>24.91</v>
      </c>
      <c r="D208" s="135">
        <v>0.19</v>
      </c>
      <c r="E208" s="136">
        <v>55.4</v>
      </c>
      <c r="F208" s="15">
        <v>66023290</v>
      </c>
      <c r="G208" s="22">
        <f t="shared" si="84"/>
        <v>66.023290000000003</v>
      </c>
      <c r="H208" s="137">
        <v>69074</v>
      </c>
      <c r="I208" s="138">
        <f t="shared" si="80"/>
        <v>69.073999999999998</v>
      </c>
      <c r="J208" s="138">
        <v>74620</v>
      </c>
      <c r="K208" s="138">
        <f t="shared" si="81"/>
        <v>74.62</v>
      </c>
      <c r="L208" s="74">
        <v>-7.4233627201987602E-3</v>
      </c>
      <c r="M208" s="74">
        <v>-2.4603832530327999E-2</v>
      </c>
      <c r="N208" s="74">
        <v>-3.28738482390269E-2</v>
      </c>
      <c r="O208" s="74">
        <v>5.3599076571216597E-3</v>
      </c>
      <c r="P208" s="74">
        <v>8.97286611918231E-2</v>
      </c>
      <c r="Q208" s="74">
        <v>0.11951725412901899</v>
      </c>
      <c r="R208" s="74">
        <v>3.4821732056118299E-2</v>
      </c>
      <c r="S208" s="74">
        <v>-3.5842793834833402E-2</v>
      </c>
      <c r="T208" s="74">
        <v>3.4101373876153203E-2</v>
      </c>
      <c r="U208" s="74">
        <v>0.15826186320409599</v>
      </c>
      <c r="V208" s="74">
        <v>0.22695122545000099</v>
      </c>
      <c r="W208" s="74">
        <v>0.23161022983433699</v>
      </c>
      <c r="X208" s="74">
        <v>0.21263726069970901</v>
      </c>
      <c r="Y208" s="74">
        <v>0.222063893961785</v>
      </c>
      <c r="Z208" s="74">
        <v>0.26031145007826201</v>
      </c>
      <c r="AA208" s="74">
        <v>0.29893055409587599</v>
      </c>
      <c r="AB208" s="74">
        <v>0.30924793231938102</v>
      </c>
      <c r="AC208" s="74">
        <v>0.270431182081877</v>
      </c>
      <c r="AD208" s="74">
        <v>0.23974543928647901</v>
      </c>
      <c r="AE208" s="74">
        <v>0.254586486858912</v>
      </c>
      <c r="AF208" s="74">
        <v>0.26454741685870198</v>
      </c>
      <c r="AG208" s="74">
        <v>0.25462638421508599</v>
      </c>
      <c r="AH208" s="74">
        <v>0.25755332328035102</v>
      </c>
      <c r="AI208" s="74">
        <v>0.29140608543239199</v>
      </c>
      <c r="AJ208" s="74">
        <v>0.33340588218441602</v>
      </c>
      <c r="AK208" s="139">
        <f t="shared" si="82"/>
        <v>0.1707640680571004</v>
      </c>
      <c r="AL208" s="56" t="s">
        <v>202</v>
      </c>
      <c r="AM208" s="11">
        <v>0.35730088742160498</v>
      </c>
      <c r="AN208" s="74">
        <v>0.365161650794388</v>
      </c>
      <c r="AO208" s="74">
        <v>0.36788366617699098</v>
      </c>
      <c r="AP208" s="74">
        <v>0.40448506258595401</v>
      </c>
      <c r="AQ208" s="74">
        <v>0.50506108054544996</v>
      </c>
      <c r="AR208" s="74">
        <v>0.59361411785198803</v>
      </c>
      <c r="AS208" s="74">
        <v>0.61467696841013497</v>
      </c>
      <c r="AT208" s="74">
        <v>0.64321600960525105</v>
      </c>
      <c r="AU208" s="74">
        <v>0.66493370471382596</v>
      </c>
      <c r="AV208" s="74">
        <v>0.67774705548351299</v>
      </c>
      <c r="AW208" s="74">
        <v>0.74168912959179401</v>
      </c>
      <c r="AX208" s="74">
        <v>0.76993013948032896</v>
      </c>
      <c r="AY208" s="74">
        <v>0.69531584271138802</v>
      </c>
      <c r="AZ208" s="74">
        <v>0.63608428218855595</v>
      </c>
      <c r="BA208" s="74">
        <v>0.62759641158254897</v>
      </c>
      <c r="BB208" s="10">
        <v>0.79496790929526695</v>
      </c>
      <c r="BC208" s="10">
        <v>0.71403026526199298</v>
      </c>
      <c r="BD208" s="10">
        <v>0.64994716099382199</v>
      </c>
      <c r="BE208" s="139">
        <f t="shared" si="83"/>
        <v>0.61566708572195261</v>
      </c>
      <c r="BF208" s="140">
        <v>77.683000000000007</v>
      </c>
      <c r="BG208" s="141">
        <v>78.650999999999996</v>
      </c>
      <c r="BH208" s="142">
        <v>83.14</v>
      </c>
      <c r="BI208" s="140">
        <v>23.3291320800781</v>
      </c>
      <c r="BJ208" s="141">
        <v>18.995752334594702</v>
      </c>
      <c r="BK208" s="143">
        <v>17.71</v>
      </c>
      <c r="BL208" s="140">
        <v>62.627525329589801</v>
      </c>
      <c r="BM208" s="141">
        <v>65.199531555175795</v>
      </c>
      <c r="BN208" s="143">
        <v>63.771576338040298</v>
      </c>
      <c r="BO208" s="140">
        <v>14.0433435440063</v>
      </c>
      <c r="BP208" s="141">
        <v>15.8047142028809</v>
      </c>
      <c r="BQ208" s="143">
        <v>18.5172189514651</v>
      </c>
      <c r="BR208" s="141">
        <v>16.2</v>
      </c>
      <c r="BS208" s="141">
        <v>16.100000000000001</v>
      </c>
      <c r="BT208" s="141">
        <v>14.9</v>
      </c>
      <c r="BU208" s="141">
        <v>13.9</v>
      </c>
      <c r="BV208" s="141">
        <v>13.1</v>
      </c>
      <c r="BW208" s="141">
        <v>12.4</v>
      </c>
      <c r="BX208" s="134">
        <f t="shared" si="85"/>
        <v>14.433333333333332</v>
      </c>
      <c r="BY208" s="141">
        <v>12.4</v>
      </c>
      <c r="BZ208" s="141">
        <v>12.7</v>
      </c>
      <c r="CA208" s="141">
        <v>12.9</v>
      </c>
      <c r="CB208" s="141">
        <v>12.8</v>
      </c>
      <c r="CC208" s="141">
        <v>13</v>
      </c>
      <c r="CD208" s="141">
        <v>12.9</v>
      </c>
      <c r="CE208" s="74">
        <v>12.8</v>
      </c>
      <c r="CF208" s="74">
        <v>12.1</v>
      </c>
      <c r="CG208" s="74">
        <v>12</v>
      </c>
      <c r="CH208" s="10">
        <v>11.9</v>
      </c>
      <c r="CI208" s="10">
        <v>11.8</v>
      </c>
      <c r="CJ208" s="10">
        <v>11.4</v>
      </c>
      <c r="CK208" s="134">
        <f t="shared" si="86"/>
        <v>12.237500000000001</v>
      </c>
      <c r="CL208" s="141">
        <v>2.4369999999999998</v>
      </c>
      <c r="CM208" s="141">
        <v>2.4079999999999999</v>
      </c>
      <c r="CN208" s="141">
        <v>2.2040000000000002</v>
      </c>
      <c r="CO208" s="141">
        <v>2.036</v>
      </c>
      <c r="CP208" s="141">
        <v>1.92</v>
      </c>
      <c r="CQ208" s="141">
        <v>1.81</v>
      </c>
      <c r="CR208" s="134">
        <f t="shared" si="87"/>
        <v>2.1358333333333333</v>
      </c>
      <c r="CS208" s="141">
        <v>1.84</v>
      </c>
      <c r="CT208" s="141">
        <v>1.9</v>
      </c>
      <c r="CU208" s="141">
        <v>1.96</v>
      </c>
      <c r="CV208" s="141">
        <v>1.94</v>
      </c>
      <c r="CW208" s="141">
        <v>1.98</v>
      </c>
      <c r="CX208" s="141">
        <v>1.98</v>
      </c>
      <c r="CY208" s="74">
        <v>1.92</v>
      </c>
      <c r="CZ208" s="74">
        <v>1.83</v>
      </c>
      <c r="DA208" s="74">
        <v>1.83</v>
      </c>
      <c r="DB208" s="10">
        <v>1.8</v>
      </c>
      <c r="DC208" s="10">
        <v>1.79</v>
      </c>
      <c r="DD208" s="10">
        <v>1.79</v>
      </c>
      <c r="DE208" s="134">
        <f t="shared" si="88"/>
        <v>1.8649999999999998</v>
      </c>
      <c r="DF208" s="140">
        <v>72.724390243902448</v>
      </c>
      <c r="DG208" s="143">
        <v>81.156097560975596</v>
      </c>
      <c r="DH208" s="140">
        <v>15.4</v>
      </c>
      <c r="DI208" s="144">
        <v>3.7</v>
      </c>
      <c r="DJ208" s="74">
        <v>11.8</v>
      </c>
      <c r="DK208" s="74">
        <v>11.5</v>
      </c>
      <c r="DL208" s="74">
        <v>12</v>
      </c>
      <c r="DM208" s="74">
        <v>11.9</v>
      </c>
      <c r="DN208" s="74">
        <v>11.9</v>
      </c>
      <c r="DO208" s="74">
        <v>11.8</v>
      </c>
      <c r="DP208" s="134">
        <f t="shared" si="89"/>
        <v>11.816666666666665</v>
      </c>
      <c r="DQ208" s="141">
        <v>9.4</v>
      </c>
      <c r="DR208" s="141">
        <v>9.4</v>
      </c>
      <c r="DS208" s="141">
        <v>9.4</v>
      </c>
      <c r="DT208" s="141">
        <v>9.1</v>
      </c>
      <c r="DU208" s="141">
        <v>9</v>
      </c>
      <c r="DV208" s="141">
        <v>8.8000000000000007</v>
      </c>
      <c r="DW208" s="74">
        <v>8.9</v>
      </c>
      <c r="DX208" s="74">
        <v>9</v>
      </c>
      <c r="DY208" s="74">
        <v>8.8000000000000007</v>
      </c>
      <c r="DZ208" s="10">
        <v>9.1999999999999993</v>
      </c>
      <c r="EA208" s="10">
        <v>9.1</v>
      </c>
      <c r="EB208" s="10">
        <v>9.1999999999999993</v>
      </c>
      <c r="EC208" s="134">
        <f t="shared" si="90"/>
        <v>9</v>
      </c>
    </row>
    <row r="209" spans="1:137" x14ac:dyDescent="0.25">
      <c r="A209" s="74" t="s">
        <v>203</v>
      </c>
      <c r="B209" s="12">
        <v>9147420</v>
      </c>
      <c r="C209" s="134">
        <v>16.649999999999999</v>
      </c>
      <c r="D209" s="135">
        <v>0.28000000000000003</v>
      </c>
      <c r="E209" s="136">
        <v>220.2</v>
      </c>
      <c r="F209" s="15">
        <v>325147121</v>
      </c>
      <c r="G209" s="22">
        <f t="shared" si="84"/>
        <v>325.14712100000003</v>
      </c>
      <c r="H209" s="137">
        <v>343256</v>
      </c>
      <c r="I209" s="138">
        <f t="shared" si="80"/>
        <v>343.25599999999997</v>
      </c>
      <c r="J209" s="138">
        <v>387002</v>
      </c>
      <c r="K209" s="138">
        <f t="shared" si="81"/>
        <v>387.00200000000001</v>
      </c>
      <c r="L209" s="74">
        <v>0.98598600512510903</v>
      </c>
      <c r="M209" s="74">
        <v>0.95021998902956994</v>
      </c>
      <c r="N209" s="74">
        <v>1.0057719327107</v>
      </c>
      <c r="O209" s="74">
        <v>1.0595730134768699</v>
      </c>
      <c r="P209" s="74">
        <v>1.1035764954562599</v>
      </c>
      <c r="Q209" s="74">
        <v>0.95958986220823295</v>
      </c>
      <c r="R209" s="74">
        <v>0.98141537532609802</v>
      </c>
      <c r="S209" s="74">
        <v>0.95331750600308895</v>
      </c>
      <c r="T209" s="74">
        <v>0.91437845567202702</v>
      </c>
      <c r="U209" s="74">
        <v>0.86581728167135896</v>
      </c>
      <c r="V209" s="74">
        <v>0.88612898493048098</v>
      </c>
      <c r="W209" s="74">
        <v>0.92416409873831995</v>
      </c>
      <c r="X209" s="74">
        <v>0.89382914462571705</v>
      </c>
      <c r="Y209" s="74">
        <v>0.90799898286714298</v>
      </c>
      <c r="Z209" s="74">
        <v>0.94440549583050903</v>
      </c>
      <c r="AA209" s="74">
        <v>1.12965044916763</v>
      </c>
      <c r="AB209" s="74">
        <v>1.3362606564112101</v>
      </c>
      <c r="AC209" s="74">
        <v>1.3868856049580101</v>
      </c>
      <c r="AD209" s="74">
        <v>1.3186799165602801</v>
      </c>
      <c r="AE209" s="74">
        <v>1.2262960114810899</v>
      </c>
      <c r="AF209" s="74">
        <v>1.19078701575582</v>
      </c>
      <c r="AG209" s="74">
        <v>1.16341154656319</v>
      </c>
      <c r="AH209" s="74">
        <v>1.2039602210351401</v>
      </c>
      <c r="AI209" s="74">
        <v>1.1657144528618599</v>
      </c>
      <c r="AJ209" s="74">
        <v>1.1483399748229599</v>
      </c>
      <c r="AK209" s="139">
        <f t="shared" si="82"/>
        <v>1.0642463389315469</v>
      </c>
      <c r="AL209" s="56" t="s">
        <v>203</v>
      </c>
      <c r="AM209" s="11">
        <v>1.11276899679534</v>
      </c>
      <c r="AN209" s="74">
        <v>0.98974138222366903</v>
      </c>
      <c r="AO209" s="74">
        <v>0.92779748571031395</v>
      </c>
      <c r="AP209" s="74">
        <v>0.85948171284094599</v>
      </c>
      <c r="AQ209" s="74">
        <v>0.92548396894348195</v>
      </c>
      <c r="AR209" s="74">
        <v>0.92171316716120699</v>
      </c>
      <c r="AS209" s="74">
        <v>0.964253917136075</v>
      </c>
      <c r="AT209" s="74">
        <v>0.95105524277242803</v>
      </c>
      <c r="AU209" s="74">
        <v>0.945865287282592</v>
      </c>
      <c r="AV209" s="74">
        <v>0.87665129880291204</v>
      </c>
      <c r="AW209" s="74">
        <v>0.82931990108904896</v>
      </c>
      <c r="AX209" s="74">
        <v>0.72847474918508204</v>
      </c>
      <c r="AY209" s="74">
        <v>0.76392740979942597</v>
      </c>
      <c r="AZ209" s="74">
        <v>0.75655820785592598</v>
      </c>
      <c r="BA209" s="74">
        <v>0.74274614384812299</v>
      </c>
      <c r="BB209" s="10">
        <v>0.73733544511742799</v>
      </c>
      <c r="BC209" s="10">
        <v>0.72340119999063701</v>
      </c>
      <c r="BD209" s="10">
        <v>0.64045880022489898</v>
      </c>
      <c r="BE209" s="139">
        <f t="shared" si="83"/>
        <v>0.8402509011755408</v>
      </c>
      <c r="BF209" s="140">
        <v>73.653000000000006</v>
      </c>
      <c r="BG209" s="141">
        <v>79.088999999999999</v>
      </c>
      <c r="BH209" s="142">
        <v>82.06</v>
      </c>
      <c r="BI209" s="140">
        <v>25.142459869384801</v>
      </c>
      <c r="BJ209" s="141">
        <v>21.349607467651399</v>
      </c>
      <c r="BK209" s="143">
        <v>18.91</v>
      </c>
      <c r="BL209" s="140">
        <v>64.395950317382798</v>
      </c>
      <c r="BM209" s="141">
        <v>66.285537719726605</v>
      </c>
      <c r="BN209" s="143">
        <v>65.673562123845301</v>
      </c>
      <c r="BO209" s="140">
        <v>10.461589813232401</v>
      </c>
      <c r="BP209" s="141">
        <v>12.3648567199707</v>
      </c>
      <c r="BQ209" s="143">
        <v>15.4133306939487</v>
      </c>
      <c r="BR209" s="141">
        <v>18.399999999999999</v>
      </c>
      <c r="BS209" s="141">
        <v>17.2</v>
      </c>
      <c r="BT209" s="141">
        <v>15.6</v>
      </c>
      <c r="BU209" s="141">
        <v>14.8</v>
      </c>
      <c r="BV209" s="141">
        <v>14.8</v>
      </c>
      <c r="BW209" s="141">
        <v>14.6</v>
      </c>
      <c r="BX209" s="134">
        <f t="shared" si="85"/>
        <v>15.899999999999999</v>
      </c>
      <c r="BY209" s="141">
        <v>14.3</v>
      </c>
      <c r="BZ209" s="141">
        <v>14.3</v>
      </c>
      <c r="CA209" s="141">
        <v>14.3009584523769</v>
      </c>
      <c r="CB209" s="141">
        <v>13.8</v>
      </c>
      <c r="CC209" s="141">
        <v>13</v>
      </c>
      <c r="CD209" s="141">
        <v>12.7</v>
      </c>
      <c r="CE209" s="74">
        <v>12.6</v>
      </c>
      <c r="CF209" s="74">
        <v>12.4</v>
      </c>
      <c r="CG209" s="74">
        <v>12.5</v>
      </c>
      <c r="CH209" s="10">
        <v>12.4</v>
      </c>
      <c r="CI209" s="10">
        <v>12.2</v>
      </c>
      <c r="CJ209" s="10">
        <v>11.8</v>
      </c>
      <c r="CK209" s="134">
        <f t="shared" si="86"/>
        <v>12.45</v>
      </c>
      <c r="CL209" s="141">
        <v>2.48</v>
      </c>
      <c r="CM209" s="141">
        <v>2.266</v>
      </c>
      <c r="CN209" s="141">
        <v>2.0099999999999998</v>
      </c>
      <c r="CO209" s="141">
        <v>1.879</v>
      </c>
      <c r="CP209" s="141">
        <v>1.835</v>
      </c>
      <c r="CQ209" s="141">
        <v>1.774</v>
      </c>
      <c r="CR209" s="134">
        <f t="shared" si="87"/>
        <v>2.0406666666666666</v>
      </c>
      <c r="CS209" s="141">
        <v>2.1004999999999998</v>
      </c>
      <c r="CT209" s="141">
        <v>2.1219999999999999</v>
      </c>
      <c r="CU209" s="141">
        <v>2.0844999999999998</v>
      </c>
      <c r="CV209" s="141">
        <v>2.0007000000000001</v>
      </c>
      <c r="CW209" s="141">
        <v>1.931</v>
      </c>
      <c r="CX209" s="141">
        <v>1.8945000000000001</v>
      </c>
      <c r="CY209" s="74">
        <v>1.8805000000000001</v>
      </c>
      <c r="CZ209" s="74">
        <v>1.8574999999999999</v>
      </c>
      <c r="DA209" s="74">
        <v>1.8614999999999999</v>
      </c>
      <c r="DB209" s="10">
        <v>1.8434999999999999</v>
      </c>
      <c r="DC209" s="10">
        <v>1.8205</v>
      </c>
      <c r="DD209" s="10">
        <v>1.7655000000000001</v>
      </c>
      <c r="DE209" s="134">
        <f t="shared" si="88"/>
        <v>1.8568124999999998</v>
      </c>
      <c r="DF209" s="140">
        <v>72.604878048780478</v>
      </c>
      <c r="DG209" s="143">
        <v>78.539024390243895</v>
      </c>
      <c r="DH209" s="140">
        <v>16</v>
      </c>
      <c r="DI209" s="144">
        <v>5.7</v>
      </c>
      <c r="DJ209" s="74">
        <v>9.5</v>
      </c>
      <c r="DK209" s="74">
        <v>9.3000000000000007</v>
      </c>
      <c r="DL209" s="74">
        <v>9.4</v>
      </c>
      <c r="DM209" s="74">
        <v>9.3000000000000007</v>
      </c>
      <c r="DN209" s="74">
        <v>9.1</v>
      </c>
      <c r="DO209" s="74">
        <v>8.8000000000000007</v>
      </c>
      <c r="DP209" s="134">
        <f t="shared" si="89"/>
        <v>9.2333333333333343</v>
      </c>
      <c r="DQ209" s="141">
        <v>8.1</v>
      </c>
      <c r="DR209" s="141">
        <v>8</v>
      </c>
      <c r="DS209" s="141">
        <v>8.1999999999999993</v>
      </c>
      <c r="DT209" s="141">
        <v>8.4</v>
      </c>
      <c r="DU209" s="141">
        <v>8</v>
      </c>
      <c r="DV209" s="141">
        <v>8.0660000000000007</v>
      </c>
      <c r="DW209" s="74">
        <v>8.1</v>
      </c>
      <c r="DX209" s="74">
        <v>8.1</v>
      </c>
      <c r="DY209" s="74">
        <v>8.1</v>
      </c>
      <c r="DZ209" s="10">
        <v>8.44</v>
      </c>
      <c r="EA209" s="10">
        <v>8.4930000000000003</v>
      </c>
      <c r="EB209" s="10">
        <v>8.5</v>
      </c>
      <c r="EC209" s="134">
        <f t="shared" si="90"/>
        <v>8.2248750000000008</v>
      </c>
    </row>
    <row r="210" spans="1:137" x14ac:dyDescent="0.25">
      <c r="A210" s="74" t="s">
        <v>204</v>
      </c>
      <c r="B210" s="12">
        <v>175020</v>
      </c>
      <c r="C210" s="134">
        <v>13.77</v>
      </c>
      <c r="D210" s="135">
        <v>0.22</v>
      </c>
      <c r="E210" s="136">
        <v>2.8</v>
      </c>
      <c r="F210" s="15">
        <v>3456750</v>
      </c>
      <c r="G210" s="22">
        <f t="shared" si="84"/>
        <v>3.45675</v>
      </c>
      <c r="H210" s="137">
        <v>3549</v>
      </c>
      <c r="I210" s="138">
        <f t="shared" si="80"/>
        <v>3.5489999999999999</v>
      </c>
      <c r="J210" s="138">
        <v>3639</v>
      </c>
      <c r="K210" s="138">
        <f t="shared" si="81"/>
        <v>3.6389999999999998</v>
      </c>
      <c r="L210" s="74">
        <v>0.215291199223825</v>
      </c>
      <c r="M210" s="74">
        <v>0.39580579181918402</v>
      </c>
      <c r="N210" s="74">
        <v>0.54800945944388302</v>
      </c>
      <c r="O210" s="74">
        <v>0.65586220819140895</v>
      </c>
      <c r="P210" s="74">
        <v>0.69289531353335898</v>
      </c>
      <c r="Q210" s="74">
        <v>0.67859327317253404</v>
      </c>
      <c r="R210" s="74">
        <v>0.65804104326497603</v>
      </c>
      <c r="S210" s="74">
        <v>0.65377300558655804</v>
      </c>
      <c r="T210" s="74">
        <v>0.64781138853460196</v>
      </c>
      <c r="U210" s="74">
        <v>0.64390911173255105</v>
      </c>
      <c r="V210" s="74">
        <v>0.64198075384659303</v>
      </c>
      <c r="W210" s="74">
        <v>0.63329987695486001</v>
      </c>
      <c r="X210" s="74">
        <v>0.62272444141414496</v>
      </c>
      <c r="Y210" s="74">
        <v>0.62509406285333802</v>
      </c>
      <c r="Z210" s="74">
        <v>0.64526703845512801</v>
      </c>
      <c r="AA210" s="74">
        <v>0.67628156218573898</v>
      </c>
      <c r="AB210" s="74">
        <v>0.70475887423476302</v>
      </c>
      <c r="AC210" s="74">
        <v>0.72284300673881896</v>
      </c>
      <c r="AD210" s="74">
        <v>0.73304432586826795</v>
      </c>
      <c r="AE210" s="74">
        <v>0.73264558324447704</v>
      </c>
      <c r="AF210" s="74">
        <v>0.72049412637279597</v>
      </c>
      <c r="AG210" s="74">
        <v>0.71700290853816295</v>
      </c>
      <c r="AH210" s="74">
        <v>0.70462175254159298</v>
      </c>
      <c r="AI210" s="74">
        <v>0.64393006291691901</v>
      </c>
      <c r="AJ210" s="74">
        <v>0.52138110622181499</v>
      </c>
      <c r="AK210" s="139">
        <f t="shared" si="82"/>
        <v>0.6334144510756119</v>
      </c>
      <c r="AL210" s="56" t="s">
        <v>204</v>
      </c>
      <c r="AM210" s="11">
        <v>0.36070916861512597</v>
      </c>
      <c r="AN210" s="74">
        <v>0.17813944562549799</v>
      </c>
      <c r="AO210" s="74">
        <v>2.2181272785049E-2</v>
      </c>
      <c r="AP210" s="74">
        <v>-6.2799579572157593E-2</v>
      </c>
      <c r="AQ210" s="74">
        <v>-4.7794987188709802E-2</v>
      </c>
      <c r="AR210" s="74">
        <v>4.0096394313271798E-2</v>
      </c>
      <c r="AS210" s="74">
        <v>0.152117747170677</v>
      </c>
      <c r="AT210" s="74">
        <v>0.24493905342870501</v>
      </c>
      <c r="AU210" s="74">
        <v>0.31444789268087397</v>
      </c>
      <c r="AV210" s="74">
        <v>0.343790306279875</v>
      </c>
      <c r="AW210" s="74">
        <v>0.343146248881466</v>
      </c>
      <c r="AX210" s="74">
        <v>0.340583690730765</v>
      </c>
      <c r="AY210" s="74">
        <v>0.32858783954529103</v>
      </c>
      <c r="AZ210" s="74">
        <v>0.32965373624871602</v>
      </c>
      <c r="BA210" s="74">
        <v>0.338250791014438</v>
      </c>
      <c r="BB210" s="10">
        <v>0.35048432499624199</v>
      </c>
      <c r="BC210" s="10">
        <v>0.36226917496480399</v>
      </c>
      <c r="BD210" s="10">
        <v>0.36935125623446902</v>
      </c>
      <c r="BE210" s="139">
        <f t="shared" si="83"/>
        <v>0.23220262400819258</v>
      </c>
      <c r="BF210" s="140">
        <v>83.387</v>
      </c>
      <c r="BG210" s="141">
        <v>91.325000000000003</v>
      </c>
      <c r="BH210" s="142">
        <v>95.24</v>
      </c>
      <c r="BI210" s="140">
        <v>27.673830032348601</v>
      </c>
      <c r="BJ210" s="141">
        <v>24.552576065063501</v>
      </c>
      <c r="BK210" s="143">
        <v>21.05</v>
      </c>
      <c r="BL210" s="140">
        <v>62.6452026367188</v>
      </c>
      <c r="BM210" s="141">
        <v>62.359775543212898</v>
      </c>
      <c r="BN210" s="143">
        <v>64.285759745425594</v>
      </c>
      <c r="BO210" s="140">
        <v>9.68096828460693</v>
      </c>
      <c r="BP210" s="141">
        <v>13.087648391723601</v>
      </c>
      <c r="BQ210" s="143">
        <v>14.6550661748752</v>
      </c>
      <c r="BR210" s="141">
        <v>20.763000000000002</v>
      </c>
      <c r="BS210" s="141">
        <v>20.873000000000001</v>
      </c>
      <c r="BT210" s="141">
        <v>20.968</v>
      </c>
      <c r="BU210" s="141">
        <v>21.007999999999999</v>
      </c>
      <c r="BV210" s="141">
        <v>20.972999999999999</v>
      </c>
      <c r="BW210" s="141">
        <v>20.847999999999999</v>
      </c>
      <c r="BX210" s="134">
        <f t="shared" si="85"/>
        <v>20.9055</v>
      </c>
      <c r="BY210" s="141">
        <v>15.317</v>
      </c>
      <c r="BZ210" s="141">
        <v>15.166</v>
      </c>
      <c r="CA210" s="141">
        <v>15.026</v>
      </c>
      <c r="CB210" s="141">
        <v>14.898</v>
      </c>
      <c r="CC210" s="141">
        <v>14.78</v>
      </c>
      <c r="CD210" s="141">
        <v>14.672000000000001</v>
      </c>
      <c r="CE210" s="74">
        <v>14.494999999999999</v>
      </c>
      <c r="CF210" s="74">
        <v>14.374000000000001</v>
      </c>
      <c r="CG210" s="74">
        <v>14.257999999999999</v>
      </c>
      <c r="CH210" s="10">
        <v>14.141999999999999</v>
      </c>
      <c r="CI210" s="10">
        <v>14.034000000000001</v>
      </c>
      <c r="CJ210" s="10">
        <v>13.928000000000001</v>
      </c>
      <c r="CK210" s="134">
        <f t="shared" si="86"/>
        <v>14.335374999999999</v>
      </c>
      <c r="CL210" s="141">
        <v>2.9020000000000001</v>
      </c>
      <c r="CM210" s="141">
        <v>2.9380000000000002</v>
      </c>
      <c r="CN210" s="141">
        <v>2.9689999999999999</v>
      </c>
      <c r="CO210" s="141">
        <v>2.988</v>
      </c>
      <c r="CP210" s="141">
        <v>2.9929999999999999</v>
      </c>
      <c r="CQ210" s="141">
        <v>2.9809999999999999</v>
      </c>
      <c r="CR210" s="134">
        <f t="shared" si="87"/>
        <v>2.9618333333333333</v>
      </c>
      <c r="CS210" s="141">
        <v>2.1379999999999999</v>
      </c>
      <c r="CT210" s="141">
        <v>2.1219999999999999</v>
      </c>
      <c r="CU210" s="141">
        <v>2.1070000000000002</v>
      </c>
      <c r="CV210" s="141">
        <v>2.093</v>
      </c>
      <c r="CW210" s="141">
        <v>2.08</v>
      </c>
      <c r="CX210" s="141">
        <v>2.0680000000000001</v>
      </c>
      <c r="CY210" s="74">
        <v>2.048</v>
      </c>
      <c r="CZ210" s="74">
        <v>2.0329999999999999</v>
      </c>
      <c r="DA210" s="74">
        <v>2.02</v>
      </c>
      <c r="DB210" s="10">
        <v>2.0070000000000001</v>
      </c>
      <c r="DC210" s="10">
        <v>1.9950000000000001</v>
      </c>
      <c r="DD210" s="10">
        <v>1.984</v>
      </c>
      <c r="DE210" s="134">
        <f t="shared" si="88"/>
        <v>2.0293749999999999</v>
      </c>
      <c r="DF210" s="140">
        <v>69.142829268292687</v>
      </c>
      <c r="DG210" s="143">
        <v>77.644999999999996</v>
      </c>
      <c r="DH210" s="140">
        <v>50.9</v>
      </c>
      <c r="DI210" s="144">
        <v>7</v>
      </c>
      <c r="DJ210" s="74">
        <v>9.8279999999999994</v>
      </c>
      <c r="DK210" s="74">
        <v>9.91</v>
      </c>
      <c r="DL210" s="74">
        <v>9.9830000000000005</v>
      </c>
      <c r="DM210" s="74">
        <v>10.044</v>
      </c>
      <c r="DN210" s="74">
        <v>10.087999999999999</v>
      </c>
      <c r="DO210" s="74">
        <v>10.111000000000001</v>
      </c>
      <c r="DP210" s="134">
        <f t="shared" si="89"/>
        <v>9.9939999999999998</v>
      </c>
      <c r="DQ210" s="141">
        <v>9.3390000000000004</v>
      </c>
      <c r="DR210" s="141">
        <v>9.3249999999999993</v>
      </c>
      <c r="DS210" s="141">
        <v>9.3190000000000008</v>
      </c>
      <c r="DT210" s="141">
        <v>9.3179999999999996</v>
      </c>
      <c r="DU210" s="141">
        <v>9.3230000000000004</v>
      </c>
      <c r="DV210" s="141">
        <v>9.3309999999999995</v>
      </c>
      <c r="DW210" s="74">
        <v>9.2889999999999997</v>
      </c>
      <c r="DX210" s="74">
        <v>9.31</v>
      </c>
      <c r="DY210" s="74">
        <v>9.3290000000000006</v>
      </c>
      <c r="DZ210" s="10">
        <v>9.3520000000000003</v>
      </c>
      <c r="EA210" s="10">
        <v>9.3659999999999997</v>
      </c>
      <c r="EB210" s="10">
        <v>9.3780000000000001</v>
      </c>
      <c r="EC210" s="134">
        <f t="shared" si="90"/>
        <v>9.3347499999999997</v>
      </c>
    </row>
    <row r="211" spans="1:137" x14ac:dyDescent="0.25">
      <c r="A211" s="74" t="s">
        <v>205</v>
      </c>
      <c r="B211" s="12">
        <v>425400</v>
      </c>
      <c r="C211" s="134">
        <v>10.34</v>
      </c>
      <c r="D211" s="135">
        <v>0.87</v>
      </c>
      <c r="E211" s="136">
        <v>14</v>
      </c>
      <c r="F211" s="15">
        <v>32387200</v>
      </c>
      <c r="G211" s="22">
        <f t="shared" si="84"/>
        <v>32.3872</v>
      </c>
      <c r="H211" s="137">
        <v>35147</v>
      </c>
      <c r="I211" s="138">
        <f t="shared" si="80"/>
        <v>35.146999999999998</v>
      </c>
      <c r="J211" s="138">
        <v>39980</v>
      </c>
      <c r="K211" s="138">
        <f t="shared" si="81"/>
        <v>39.979999999999997</v>
      </c>
      <c r="L211" s="74">
        <v>2.9695582242116201</v>
      </c>
      <c r="M211" s="74">
        <v>2.8622634275279899</v>
      </c>
      <c r="N211" s="74">
        <v>2.7727558822219902</v>
      </c>
      <c r="O211" s="74">
        <v>2.70547844312535</v>
      </c>
      <c r="P211" s="74">
        <v>2.6673745002907898</v>
      </c>
      <c r="Q211" s="74">
        <v>2.6485296776960401</v>
      </c>
      <c r="R211" s="74">
        <v>2.6327174851655699</v>
      </c>
      <c r="S211" s="74">
        <v>2.6098922053357199</v>
      </c>
      <c r="T211" s="74">
        <v>2.5830141600929601</v>
      </c>
      <c r="U211" s="74">
        <v>2.5496202458214001</v>
      </c>
      <c r="V211" s="74">
        <v>2.5117584959450401</v>
      </c>
      <c r="W211" s="74">
        <v>2.4660643254730599</v>
      </c>
      <c r="X211" s="74">
        <v>2.4207991471663699</v>
      </c>
      <c r="Y211" s="74">
        <v>2.3871603284926102</v>
      </c>
      <c r="Z211" s="74">
        <v>2.3685758262967398</v>
      </c>
      <c r="AA211" s="74">
        <v>2.1353480149034398</v>
      </c>
      <c r="AB211" s="74">
        <v>2.13215351211216</v>
      </c>
      <c r="AC211" s="74">
        <v>2.3443917035247002</v>
      </c>
      <c r="AD211" s="74">
        <v>2.2724584154641398</v>
      </c>
      <c r="AE211" s="74">
        <v>1.96310372458368</v>
      </c>
      <c r="AF211" s="74">
        <v>1.806877907471</v>
      </c>
      <c r="AG211" s="74">
        <v>1.9126859984056399</v>
      </c>
      <c r="AH211" s="74">
        <v>1.8852388081160101</v>
      </c>
      <c r="AI211" s="74">
        <v>1.6094902947862</v>
      </c>
      <c r="AJ211" s="74">
        <v>1.0779083598986801</v>
      </c>
      <c r="AK211" s="139">
        <f t="shared" si="82"/>
        <v>2.3318087645651562</v>
      </c>
      <c r="AL211" s="56" t="s">
        <v>205</v>
      </c>
      <c r="AM211" s="11">
        <v>1.3837468209656301</v>
      </c>
      <c r="AN211" s="74">
        <v>1.2659685329142101</v>
      </c>
      <c r="AO211" s="74">
        <v>1.22383151928578</v>
      </c>
      <c r="AP211" s="74">
        <v>1.16367524443693</v>
      </c>
      <c r="AQ211" s="74">
        <v>1.1537692150554399</v>
      </c>
      <c r="AR211" s="74">
        <v>1.1633502238127</v>
      </c>
      <c r="AS211" s="74">
        <v>1.2202163543969899</v>
      </c>
      <c r="AT211" s="74">
        <v>1.42347489680303</v>
      </c>
      <c r="AU211" s="74">
        <v>1.60532736295221</v>
      </c>
      <c r="AV211" s="74">
        <v>1.687340968602</v>
      </c>
      <c r="AW211" s="74">
        <v>2.82284968340424</v>
      </c>
      <c r="AX211" s="74">
        <v>2.6903208206757099</v>
      </c>
      <c r="AY211" s="74">
        <v>1.47209998811321</v>
      </c>
      <c r="AZ211" s="74">
        <v>1.5619043329484801</v>
      </c>
      <c r="BA211" s="74">
        <v>1.6869003591516101</v>
      </c>
      <c r="BB211" s="10">
        <v>1.74425837484667</v>
      </c>
      <c r="BC211" s="10">
        <v>1.7388492619909399</v>
      </c>
      <c r="BD211" s="10">
        <v>1.67918372339528</v>
      </c>
      <c r="BE211" s="139">
        <f t="shared" si="83"/>
        <v>1.6060776978109075</v>
      </c>
      <c r="BF211" s="140">
        <v>39.087000000000003</v>
      </c>
      <c r="BG211" s="141">
        <v>37.429000000000002</v>
      </c>
      <c r="BH211" s="142">
        <v>50.55</v>
      </c>
      <c r="BI211" s="140">
        <v>43.343948364257798</v>
      </c>
      <c r="BJ211" s="141">
        <v>37.288650512695298</v>
      </c>
      <c r="BK211" s="143">
        <v>27.98</v>
      </c>
      <c r="BL211" s="140">
        <v>51.1152954101563</v>
      </c>
      <c r="BM211" s="141">
        <v>58.427028656005902</v>
      </c>
      <c r="BN211" s="143">
        <v>67.546596760622904</v>
      </c>
      <c r="BO211" s="140">
        <v>5.5407567024231001</v>
      </c>
      <c r="BP211" s="141">
        <v>4.2843198776245099</v>
      </c>
      <c r="BQ211" s="143">
        <v>4.4688980080343699</v>
      </c>
      <c r="BR211" s="141">
        <v>38.555999999999997</v>
      </c>
      <c r="BS211" s="141">
        <v>38.133000000000003</v>
      </c>
      <c r="BT211" s="141">
        <v>37.83</v>
      </c>
      <c r="BU211" s="141">
        <v>37.595999999999997</v>
      </c>
      <c r="BV211" s="141">
        <v>37.406999999999996</v>
      </c>
      <c r="BW211" s="141">
        <v>37.228999999999999</v>
      </c>
      <c r="BX211" s="134">
        <f t="shared" si="85"/>
        <v>37.791833333333329</v>
      </c>
      <c r="BY211" s="141">
        <v>20.988396159195901</v>
      </c>
      <c r="BZ211" s="141">
        <v>22.663270037680299</v>
      </c>
      <c r="CA211" s="141">
        <v>23.6641797331399</v>
      </c>
      <c r="CB211" s="141">
        <v>23.399166639656301</v>
      </c>
      <c r="CC211" s="141">
        <v>22.7</v>
      </c>
      <c r="CD211" s="141">
        <v>21.4</v>
      </c>
      <c r="CE211" s="74">
        <v>21</v>
      </c>
      <c r="CF211" s="74">
        <v>22.5</v>
      </c>
      <c r="CG211" s="74">
        <v>23.3</v>
      </c>
      <c r="CH211" s="10">
        <v>23.5</v>
      </c>
      <c r="CI211" s="10">
        <v>22.8</v>
      </c>
      <c r="CJ211" s="10">
        <v>22.1</v>
      </c>
      <c r="CK211" s="134">
        <f t="shared" si="86"/>
        <v>22.412499999999998</v>
      </c>
      <c r="CL211" s="141">
        <v>6.492</v>
      </c>
      <c r="CM211" s="141">
        <v>6.4219999999999997</v>
      </c>
      <c r="CN211" s="141">
        <v>6.3380000000000001</v>
      </c>
      <c r="CO211" s="141">
        <v>6.2370000000000001</v>
      </c>
      <c r="CP211" s="141">
        <v>6.1189999999999998</v>
      </c>
      <c r="CQ211" s="141">
        <v>5.9829999999999997</v>
      </c>
      <c r="CR211" s="134">
        <f t="shared" si="87"/>
        <v>6.2651666666666657</v>
      </c>
      <c r="CS211" s="141">
        <v>2.39</v>
      </c>
      <c r="CT211" s="141">
        <v>2.5499999999999998</v>
      </c>
      <c r="CU211" s="141">
        <v>2.64</v>
      </c>
      <c r="CV211" s="141">
        <v>2.5299999999999998</v>
      </c>
      <c r="CW211" s="141">
        <v>2.4990000000000001</v>
      </c>
      <c r="CX211" s="141">
        <v>2.4990000000000001</v>
      </c>
      <c r="CY211" s="74">
        <v>2.2999999999999998</v>
      </c>
      <c r="CZ211" s="74">
        <v>2.2999999999999998</v>
      </c>
      <c r="DA211" s="74">
        <v>2.2000000000000002</v>
      </c>
      <c r="DB211" s="10">
        <v>2.4910000000000001</v>
      </c>
      <c r="DC211" s="10">
        <v>2.4550000000000001</v>
      </c>
      <c r="DD211" s="10">
        <v>2.4550000000000001</v>
      </c>
      <c r="DE211" s="134">
        <f t="shared" si="88"/>
        <v>2.3998749999999998</v>
      </c>
      <c r="DF211" s="140">
        <v>63.987878048780495</v>
      </c>
      <c r="DG211" s="143">
        <v>71.42</v>
      </c>
      <c r="DH211" s="140"/>
      <c r="DI211" s="144">
        <v>20</v>
      </c>
      <c r="DJ211" s="74">
        <v>10.260999999999999</v>
      </c>
      <c r="DK211" s="74">
        <v>10.032</v>
      </c>
      <c r="DL211" s="74">
        <v>9.8330000000000002</v>
      </c>
      <c r="DM211" s="74">
        <v>9.6539999999999999</v>
      </c>
      <c r="DN211" s="74">
        <v>9.4920000000000009</v>
      </c>
      <c r="DO211" s="74">
        <v>9.3379999999999992</v>
      </c>
      <c r="DP211" s="134">
        <f t="shared" si="89"/>
        <v>9.7683333333333344</v>
      </c>
      <c r="DQ211" s="141">
        <v>5.2710908047530696</v>
      </c>
      <c r="DR211" s="141">
        <v>5.1150045101030299</v>
      </c>
      <c r="DS211" s="141">
        <v>5.0834532848399601</v>
      </c>
      <c r="DT211" s="141">
        <v>4.8</v>
      </c>
      <c r="DU211" s="141">
        <v>4.9000000000000004</v>
      </c>
      <c r="DV211" s="141">
        <v>4.9000000000000004</v>
      </c>
      <c r="DW211" s="74">
        <v>4.9000000000000004</v>
      </c>
      <c r="DX211" s="74">
        <v>4.8</v>
      </c>
      <c r="DY211" s="74">
        <v>4.9000000000000004</v>
      </c>
      <c r="DZ211" s="10">
        <v>4.9000000000000004</v>
      </c>
      <c r="EA211" s="10">
        <v>4.9000000000000004</v>
      </c>
      <c r="EB211" s="10">
        <v>5</v>
      </c>
      <c r="EC211" s="134">
        <f t="shared" si="90"/>
        <v>4.8999999999999995</v>
      </c>
    </row>
    <row r="212" spans="1:137" x14ac:dyDescent="0.25">
      <c r="A212" s="74" t="s">
        <v>206</v>
      </c>
      <c r="B212" s="12">
        <v>12190</v>
      </c>
      <c r="C212" s="134">
        <v>1.64</v>
      </c>
      <c r="D212" s="135">
        <v>10.25</v>
      </c>
      <c r="E212" s="136">
        <v>0.1</v>
      </c>
      <c r="F212" s="15">
        <v>276244</v>
      </c>
      <c r="G212" s="22">
        <f t="shared" si="84"/>
        <v>0.27624399999999999</v>
      </c>
      <c r="H212" s="137">
        <v>324</v>
      </c>
      <c r="I212" s="138">
        <f t="shared" si="80"/>
        <v>0.32400000000000001</v>
      </c>
      <c r="J212" s="138">
        <v>557</v>
      </c>
      <c r="K212" s="138">
        <f t="shared" si="81"/>
        <v>0.55700000000000005</v>
      </c>
      <c r="L212" s="74">
        <v>3.1384775728877101</v>
      </c>
      <c r="M212" s="74">
        <v>3.1002517448793001</v>
      </c>
      <c r="N212" s="74">
        <v>3.05786870682795</v>
      </c>
      <c r="O212" s="74">
        <v>2.9735279262587699</v>
      </c>
      <c r="P212" s="74">
        <v>2.8379260297342301</v>
      </c>
      <c r="Q212" s="74">
        <v>2.6774833217182601</v>
      </c>
      <c r="R212" s="74">
        <v>2.51409412451325</v>
      </c>
      <c r="S212" s="74">
        <v>2.3791698465896101</v>
      </c>
      <c r="T212" s="74">
        <v>2.2916897915461498</v>
      </c>
      <c r="U212" s="74">
        <v>2.26474018897343</v>
      </c>
      <c r="V212" s="74">
        <v>2.2822841721586302</v>
      </c>
      <c r="W212" s="74">
        <v>2.2900023005641601</v>
      </c>
      <c r="X212" s="74">
        <v>2.2953130693386301</v>
      </c>
      <c r="Y212" s="74">
        <v>2.35221263823215</v>
      </c>
      <c r="Z212" s="74">
        <v>2.4684037318428098</v>
      </c>
      <c r="AA212" s="74">
        <v>2.6123737161253402</v>
      </c>
      <c r="AB212" s="74">
        <v>2.78823221421671</v>
      </c>
      <c r="AC212" s="74">
        <v>2.9170001112994002</v>
      </c>
      <c r="AD212" s="74">
        <v>2.90254493113523</v>
      </c>
      <c r="AE212" s="74">
        <v>2.7129367715520099</v>
      </c>
      <c r="AF212" s="74">
        <v>2.4227748830980498</v>
      </c>
      <c r="AG212" s="74">
        <v>2.0974895372857301</v>
      </c>
      <c r="AH212" s="74">
        <v>1.8466179879217799</v>
      </c>
      <c r="AI212" s="74">
        <v>1.73903634320996</v>
      </c>
      <c r="AJ212" s="74">
        <v>1.8207614452156</v>
      </c>
      <c r="AK212" s="139">
        <f t="shared" si="82"/>
        <v>2.5113285242849948</v>
      </c>
      <c r="AL212" s="56" t="s">
        <v>206</v>
      </c>
      <c r="AM212" s="11">
        <v>2.0262480767339799</v>
      </c>
      <c r="AN212" s="74">
        <v>2.2584526316237401</v>
      </c>
      <c r="AO212" s="74">
        <v>2.4346578112992598</v>
      </c>
      <c r="AP212" s="74">
        <v>2.5463195713512401</v>
      </c>
      <c r="AQ212" s="74">
        <v>2.5717950080902101</v>
      </c>
      <c r="AR212" s="74">
        <v>2.53453628989402</v>
      </c>
      <c r="AS212" s="74">
        <v>2.4900526904797902</v>
      </c>
      <c r="AT212" s="74">
        <v>2.46046623124476</v>
      </c>
      <c r="AU212" s="74">
        <v>2.4235636655270101</v>
      </c>
      <c r="AV212" s="74">
        <v>2.3826776897173598</v>
      </c>
      <c r="AW212" s="74">
        <v>2.34034469262969</v>
      </c>
      <c r="AX212" s="74">
        <v>2.2921997481521799</v>
      </c>
      <c r="AY212" s="74">
        <v>2.2977303025589402</v>
      </c>
      <c r="AZ212" s="74">
        <v>2.2638948899561102</v>
      </c>
      <c r="BA212" s="74">
        <v>2.23347721161237</v>
      </c>
      <c r="BB212" s="10">
        <v>2.1981846137152501</v>
      </c>
      <c r="BC212" s="10">
        <v>2.1679151106096701</v>
      </c>
      <c r="BD212" s="10">
        <v>2.1374792547918702</v>
      </c>
      <c r="BE212" s="139">
        <f t="shared" si="83"/>
        <v>2.3549263184266742</v>
      </c>
      <c r="BF212" s="140">
        <v>13.395</v>
      </c>
      <c r="BG212" s="141">
        <v>21.672999999999998</v>
      </c>
      <c r="BH212" s="142">
        <v>25.16</v>
      </c>
      <c r="BI212" s="140">
        <v>44.964405059814503</v>
      </c>
      <c r="BJ212" s="141">
        <v>41.480510711669901</v>
      </c>
      <c r="BK212" s="143">
        <v>35.89</v>
      </c>
      <c r="BL212" s="140">
        <v>52.079013824462898</v>
      </c>
      <c r="BM212" s="141">
        <v>55.178375244140597</v>
      </c>
      <c r="BN212" s="143">
        <v>59.707722158671302</v>
      </c>
      <c r="BO212" s="140">
        <v>2.9565775394439702</v>
      </c>
      <c r="BP212" s="141">
        <v>3.34111475944519</v>
      </c>
      <c r="BQ212" s="143">
        <v>4.3939415878715904</v>
      </c>
      <c r="BR212" s="141">
        <v>42.034999999999997</v>
      </c>
      <c r="BS212" s="141">
        <v>41.548000000000002</v>
      </c>
      <c r="BT212" s="141">
        <v>41.142000000000003</v>
      </c>
      <c r="BU212" s="141">
        <v>40.801000000000002</v>
      </c>
      <c r="BV212" s="141">
        <v>40.514000000000003</v>
      </c>
      <c r="BW212" s="141">
        <v>40.268999999999998</v>
      </c>
      <c r="BX212" s="134">
        <f t="shared" si="85"/>
        <v>41.051500000000004</v>
      </c>
      <c r="BY212" s="141">
        <v>28.925000000000001</v>
      </c>
      <c r="BZ212" s="141">
        <v>28.474</v>
      </c>
      <c r="CA212" s="141">
        <v>28.082000000000001</v>
      </c>
      <c r="CB212" s="141">
        <v>27.742999999999999</v>
      </c>
      <c r="CC212" s="141">
        <v>27.446999999999999</v>
      </c>
      <c r="CD212" s="141">
        <v>27.175000000000001</v>
      </c>
      <c r="CE212" s="74">
        <v>26.992999999999999</v>
      </c>
      <c r="CF212" s="74">
        <v>26.739000000000001</v>
      </c>
      <c r="CG212" s="74">
        <v>26.466000000000001</v>
      </c>
      <c r="CH212" s="10">
        <v>26.172999999999998</v>
      </c>
      <c r="CI212" s="10">
        <v>25.855</v>
      </c>
      <c r="CJ212" s="10">
        <v>25.524000000000001</v>
      </c>
      <c r="CK212" s="134">
        <f t="shared" si="86"/>
        <v>26.546499999999998</v>
      </c>
      <c r="CL212" s="141">
        <v>6.2720000000000002</v>
      </c>
      <c r="CM212" s="141">
        <v>6.202</v>
      </c>
      <c r="CN212" s="141">
        <v>6.1340000000000003</v>
      </c>
      <c r="CO212" s="141">
        <v>6.0670000000000002</v>
      </c>
      <c r="CP212" s="141">
        <v>5.9989999999999997</v>
      </c>
      <c r="CQ212" s="141">
        <v>5.9290000000000003</v>
      </c>
      <c r="CR212" s="134">
        <f t="shared" si="87"/>
        <v>6.1005000000000003</v>
      </c>
      <c r="CS212" s="141">
        <v>3.76</v>
      </c>
      <c r="CT212" s="141">
        <v>3.6789999999999998</v>
      </c>
      <c r="CU212" s="141">
        <v>3.6080000000000001</v>
      </c>
      <c r="CV212" s="141">
        <v>3.5489999999999999</v>
      </c>
      <c r="CW212" s="141">
        <v>3.4990000000000001</v>
      </c>
      <c r="CX212" s="141">
        <v>3.456</v>
      </c>
      <c r="CY212" s="74">
        <v>3.419</v>
      </c>
      <c r="CZ212" s="74">
        <v>3.383</v>
      </c>
      <c r="DA212" s="74">
        <v>3.347</v>
      </c>
      <c r="DB212" s="10">
        <v>3.3119999999999998</v>
      </c>
      <c r="DC212" s="10">
        <v>3.2749999999999999</v>
      </c>
      <c r="DD212" s="10">
        <v>3.2389999999999999</v>
      </c>
      <c r="DE212" s="134">
        <f t="shared" si="88"/>
        <v>3.3662500000000004</v>
      </c>
      <c r="DF212" s="140">
        <v>55.479975609756103</v>
      </c>
      <c r="DG212" s="143">
        <v>72.334000000000003</v>
      </c>
      <c r="DH212" s="140">
        <v>63.4</v>
      </c>
      <c r="DI212" s="144">
        <v>22.6</v>
      </c>
      <c r="DJ212" s="74">
        <v>13.554</v>
      </c>
      <c r="DK212" s="74">
        <v>13.209</v>
      </c>
      <c r="DL212" s="74">
        <v>12.872999999999999</v>
      </c>
      <c r="DM212" s="74">
        <v>12.538</v>
      </c>
      <c r="DN212" s="74">
        <v>12.2</v>
      </c>
      <c r="DO212" s="74">
        <v>11.856</v>
      </c>
      <c r="DP212" s="134">
        <f t="shared" si="89"/>
        <v>12.704999999999998</v>
      </c>
      <c r="DQ212" s="141">
        <v>5.2069999999999999</v>
      </c>
      <c r="DR212" s="141">
        <v>5.101</v>
      </c>
      <c r="DS212" s="141">
        <v>5.0129999999999999</v>
      </c>
      <c r="DT212" s="141">
        <v>4.9409999999999998</v>
      </c>
      <c r="DU212" s="141">
        <v>4.8819999999999997</v>
      </c>
      <c r="DV212" s="141">
        <v>4.8339999999999996</v>
      </c>
      <c r="DW212" s="74">
        <v>4.7889999999999997</v>
      </c>
      <c r="DX212" s="74">
        <v>4.7610000000000001</v>
      </c>
      <c r="DY212" s="74">
        <v>4.7370000000000001</v>
      </c>
      <c r="DZ212" s="10">
        <v>4.782</v>
      </c>
      <c r="EA212" s="10">
        <v>4.7750000000000004</v>
      </c>
      <c r="EB212" s="10">
        <v>4.7720000000000002</v>
      </c>
      <c r="EC212" s="134">
        <f t="shared" si="90"/>
        <v>4.7915000000000001</v>
      </c>
    </row>
    <row r="213" spans="1:137" x14ac:dyDescent="0.25">
      <c r="A213" s="74" t="s">
        <v>207</v>
      </c>
      <c r="B213" s="12">
        <v>882050</v>
      </c>
      <c r="C213" s="134">
        <v>3.06</v>
      </c>
      <c r="D213" s="135">
        <v>0.79</v>
      </c>
      <c r="E213" s="136">
        <v>12.7</v>
      </c>
      <c r="F213" s="15">
        <v>31977065</v>
      </c>
      <c r="G213" s="22">
        <f t="shared" si="84"/>
        <v>31.977065</v>
      </c>
      <c r="H213" s="137">
        <v>35040</v>
      </c>
      <c r="I213" s="138">
        <f t="shared" si="80"/>
        <v>35.04</v>
      </c>
      <c r="J213" s="138">
        <v>37023</v>
      </c>
      <c r="K213" s="138">
        <f t="shared" si="81"/>
        <v>37.023000000000003</v>
      </c>
      <c r="L213" s="74">
        <v>3.49607906891791</v>
      </c>
      <c r="M213" s="74">
        <v>3.5188230337286002</v>
      </c>
      <c r="N213" s="74">
        <v>3.52078855122291</v>
      </c>
      <c r="O213" s="74">
        <v>3.4595937974636599</v>
      </c>
      <c r="P213" s="74">
        <v>3.3247791194542899</v>
      </c>
      <c r="Q213" s="74">
        <v>3.1480249632020101</v>
      </c>
      <c r="R213" s="74">
        <v>2.9571667025950301</v>
      </c>
      <c r="S213" s="74">
        <v>2.7956949731190899</v>
      </c>
      <c r="T213" s="74">
        <v>2.6890458039904401</v>
      </c>
      <c r="U213" s="74">
        <v>2.65293354450798</v>
      </c>
      <c r="V213" s="74">
        <v>2.6614062671367602</v>
      </c>
      <c r="W213" s="74">
        <v>2.6800129107011599</v>
      </c>
      <c r="X213" s="74">
        <v>2.67675330218617</v>
      </c>
      <c r="Y213" s="74">
        <v>2.6459068209778001</v>
      </c>
      <c r="Z213" s="74">
        <v>2.5778188626755001</v>
      </c>
      <c r="AA213" s="74">
        <v>2.48610344539741</v>
      </c>
      <c r="AB213" s="74">
        <v>2.3926656774134498</v>
      </c>
      <c r="AC213" s="74">
        <v>2.3116294674444902</v>
      </c>
      <c r="AD213" s="74">
        <v>2.23951864756026</v>
      </c>
      <c r="AE213" s="74">
        <v>2.1799373429664999</v>
      </c>
      <c r="AF213" s="74">
        <v>2.1297708018668899</v>
      </c>
      <c r="AG213" s="74">
        <v>2.0816187017788899</v>
      </c>
      <c r="AH213" s="74">
        <v>2.0333139079195401</v>
      </c>
      <c r="AI213" s="74">
        <v>1.9892583519679901</v>
      </c>
      <c r="AJ213" s="74">
        <v>1.94956374883189</v>
      </c>
      <c r="AK213" s="139">
        <f t="shared" si="82"/>
        <v>2.6639283126010644</v>
      </c>
      <c r="AL213" s="56" t="s">
        <v>207</v>
      </c>
      <c r="AM213" s="11">
        <v>1.91330162597078</v>
      </c>
      <c r="AN213" s="74">
        <v>1.87873562865573</v>
      </c>
      <c r="AO213" s="74">
        <v>1.84524564245656</v>
      </c>
      <c r="AP213" s="74">
        <v>1.81342491299186</v>
      </c>
      <c r="AQ213" s="74">
        <v>1.78306672292604</v>
      </c>
      <c r="AR213" s="74">
        <v>1.7535657777103</v>
      </c>
      <c r="AS213" s="74">
        <v>1.7248676088309201</v>
      </c>
      <c r="AT213" s="74">
        <v>1.6958728115299799</v>
      </c>
      <c r="AU213" s="74">
        <v>1.6651737556708801</v>
      </c>
      <c r="AV213" s="74">
        <v>1.6321372747866401</v>
      </c>
      <c r="AW213" s="74">
        <v>1.59736995963936</v>
      </c>
      <c r="AX213" s="74">
        <v>1.56242150310186</v>
      </c>
      <c r="AY213" s="74">
        <v>1.43927433973339</v>
      </c>
      <c r="AZ213" s="74">
        <v>1.40299994613106</v>
      </c>
      <c r="BA213" s="74">
        <v>1.37047536846938</v>
      </c>
      <c r="BB213" s="10">
        <v>1.34670754707535</v>
      </c>
      <c r="BC213" s="10">
        <v>1.3170572501016</v>
      </c>
      <c r="BD213" s="10">
        <v>1.2869307520834099</v>
      </c>
      <c r="BE213" s="139">
        <f t="shared" si="83"/>
        <v>1.5950192236408425</v>
      </c>
      <c r="BF213" s="140">
        <v>75.786000000000001</v>
      </c>
      <c r="BG213" s="141">
        <v>89.888999999999996</v>
      </c>
      <c r="BH213" s="142">
        <v>88.18</v>
      </c>
      <c r="BI213" s="140">
        <v>43.278774261474602</v>
      </c>
      <c r="BJ213" s="141">
        <v>33.7266654968262</v>
      </c>
      <c r="BK213" s="143">
        <v>27.59</v>
      </c>
      <c r="BL213" s="140">
        <v>53.534942626953097</v>
      </c>
      <c r="BM213" s="141">
        <v>61.704494476318402</v>
      </c>
      <c r="BN213" s="143">
        <v>65.790912955895095</v>
      </c>
      <c r="BO213" s="140">
        <v>3.1862823963165301</v>
      </c>
      <c r="BP213" s="141">
        <v>4.5688400268554696</v>
      </c>
      <c r="BQ213" s="143">
        <v>6.6142937133223496</v>
      </c>
      <c r="BR213" s="141">
        <v>37.268999999999998</v>
      </c>
      <c r="BS213" s="141">
        <v>36.357999999999997</v>
      </c>
      <c r="BT213" s="141">
        <v>35.621000000000002</v>
      </c>
      <c r="BU213" s="141">
        <v>35.057000000000002</v>
      </c>
      <c r="BV213" s="141">
        <v>34.658999999999999</v>
      </c>
      <c r="BW213" s="141">
        <v>34.390999999999998</v>
      </c>
      <c r="BX213" s="134">
        <f t="shared" si="85"/>
        <v>35.559166666666663</v>
      </c>
      <c r="BY213" s="141">
        <v>21.859000000000002</v>
      </c>
      <c r="BZ213" s="141">
        <v>21.573</v>
      </c>
      <c r="CA213" s="141">
        <v>21.283000000000001</v>
      </c>
      <c r="CB213" s="141">
        <v>20.99</v>
      </c>
      <c r="CC213" s="141">
        <v>20.690999999999999</v>
      </c>
      <c r="CD213" s="141">
        <v>20.385999999999999</v>
      </c>
      <c r="CE213" s="74">
        <v>20.125</v>
      </c>
      <c r="CF213" s="74">
        <v>19.841999999999999</v>
      </c>
      <c r="CG213" s="74">
        <v>19.556000000000001</v>
      </c>
      <c r="CH213" s="10">
        <v>19.324999999999999</v>
      </c>
      <c r="CI213" s="10">
        <v>19.03</v>
      </c>
      <c r="CJ213" s="10">
        <v>18.734999999999999</v>
      </c>
      <c r="CK213" s="134">
        <f t="shared" si="86"/>
        <v>19.71125</v>
      </c>
      <c r="CL213" s="141">
        <v>5.4039999999999999</v>
      </c>
      <c r="CM213" s="141">
        <v>5.2190000000000003</v>
      </c>
      <c r="CN213" s="141">
        <v>5.0529999999999999</v>
      </c>
      <c r="CO213" s="141">
        <v>4.9050000000000002</v>
      </c>
      <c r="CP213" s="141">
        <v>4.7789999999999999</v>
      </c>
      <c r="CQ213" s="141">
        <v>4.67</v>
      </c>
      <c r="CR213" s="134">
        <f t="shared" si="87"/>
        <v>5.0049999999999999</v>
      </c>
      <c r="CS213" s="141">
        <v>2.5950000000000002</v>
      </c>
      <c r="CT213" s="141">
        <v>2.5619999999999998</v>
      </c>
      <c r="CU213" s="141">
        <v>2.5310000000000001</v>
      </c>
      <c r="CV213" s="141">
        <v>2.5009999999999999</v>
      </c>
      <c r="CW213" s="141">
        <v>2.472</v>
      </c>
      <c r="CX213" s="141">
        <v>2.444</v>
      </c>
      <c r="CY213" s="74">
        <v>2.4169999999999998</v>
      </c>
      <c r="CZ213" s="74">
        <v>2.391</v>
      </c>
      <c r="DA213" s="74">
        <v>2.3650000000000002</v>
      </c>
      <c r="DB213" s="10">
        <v>2.3410000000000002</v>
      </c>
      <c r="DC213" s="10">
        <v>2.3170000000000002</v>
      </c>
      <c r="DD213" s="10">
        <v>2.294</v>
      </c>
      <c r="DE213" s="134">
        <f t="shared" si="88"/>
        <v>2.380125</v>
      </c>
      <c r="DF213" s="140">
        <v>66.96334146341465</v>
      </c>
      <c r="DG213" s="143">
        <v>74.725999999999999</v>
      </c>
      <c r="DH213" s="140">
        <v>41.8</v>
      </c>
      <c r="DI213" s="144">
        <v>25.7</v>
      </c>
      <c r="DJ213" s="74">
        <v>7.0270000000000001</v>
      </c>
      <c r="DK213" s="74">
        <v>6.7939999999999996</v>
      </c>
      <c r="DL213" s="74">
        <v>6.5860000000000003</v>
      </c>
      <c r="DM213" s="74">
        <v>6.4</v>
      </c>
      <c r="DN213" s="74">
        <v>6.2380000000000004</v>
      </c>
      <c r="DO213" s="74">
        <v>6.0990000000000002</v>
      </c>
      <c r="DP213" s="134">
        <f t="shared" si="89"/>
        <v>6.5240000000000009</v>
      </c>
      <c r="DQ213" s="141">
        <v>5.0860000000000003</v>
      </c>
      <c r="DR213" s="141">
        <v>5.1020000000000003</v>
      </c>
      <c r="DS213" s="141">
        <v>5.1230000000000002</v>
      </c>
      <c r="DT213" s="141">
        <v>5.149</v>
      </c>
      <c r="DU213" s="141">
        <v>5.18</v>
      </c>
      <c r="DV213" s="141">
        <v>5.2149999999999999</v>
      </c>
      <c r="DW213" s="74">
        <v>5.444</v>
      </c>
      <c r="DX213" s="74">
        <v>5.4880000000000004</v>
      </c>
      <c r="DY213" s="74">
        <v>5.5279999999999996</v>
      </c>
      <c r="DZ213" s="10">
        <v>5.5670000000000002</v>
      </c>
      <c r="EA213" s="10">
        <v>5.609</v>
      </c>
      <c r="EB213" s="10">
        <v>5.6520000000000001</v>
      </c>
      <c r="EC213" s="134">
        <f t="shared" si="90"/>
        <v>5.460375</v>
      </c>
    </row>
    <row r="214" spans="1:137" x14ac:dyDescent="0.25">
      <c r="A214" s="74" t="s">
        <v>208</v>
      </c>
      <c r="B214" s="12">
        <v>310070</v>
      </c>
      <c r="C214" s="134">
        <v>22.57</v>
      </c>
      <c r="D214" s="135">
        <v>14.64</v>
      </c>
      <c r="E214" s="136">
        <v>48</v>
      </c>
      <c r="F214" s="15">
        <v>95540800</v>
      </c>
      <c r="G214" s="22">
        <f t="shared" si="84"/>
        <v>95.540800000000004</v>
      </c>
      <c r="H214" s="137">
        <v>102764</v>
      </c>
      <c r="I214" s="138">
        <f t="shared" si="80"/>
        <v>102.764</v>
      </c>
      <c r="J214" s="138">
        <v>109605</v>
      </c>
      <c r="K214" s="138">
        <f t="shared" si="81"/>
        <v>109.605</v>
      </c>
      <c r="L214" s="74">
        <v>2.3432534866840902</v>
      </c>
      <c r="M214" s="74">
        <v>2.3206526456089498</v>
      </c>
      <c r="N214" s="74">
        <v>2.2876730364576101</v>
      </c>
      <c r="O214" s="74">
        <v>2.24319501828922</v>
      </c>
      <c r="P214" s="74">
        <v>2.1872674292241099</v>
      </c>
      <c r="Q214" s="74">
        <v>2.1199304542287098</v>
      </c>
      <c r="R214" s="74">
        <v>1.8858988225148401</v>
      </c>
      <c r="S214" s="74">
        <v>1.7472893264041101</v>
      </c>
      <c r="T214" s="74">
        <v>1.72318639301717</v>
      </c>
      <c r="U214" s="74">
        <v>1.81359002235401</v>
      </c>
      <c r="V214" s="74">
        <v>2.01850021441459</v>
      </c>
      <c r="W214" s="74">
        <v>2.3188325420784199</v>
      </c>
      <c r="X214" s="74">
        <v>2.4608000785435902</v>
      </c>
      <c r="Y214" s="74">
        <v>2.4206664577244998</v>
      </c>
      <c r="Z214" s="74">
        <v>2.36036481888689</v>
      </c>
      <c r="AA214" s="74">
        <v>1.9003452048487099</v>
      </c>
      <c r="AB214" s="74">
        <v>1.83962606206029</v>
      </c>
      <c r="AC214" s="74">
        <v>1.7801011710480099</v>
      </c>
      <c r="AD214" s="74">
        <v>1.7298718194173901</v>
      </c>
      <c r="AE214" s="74">
        <v>1.6801255189639199</v>
      </c>
      <c r="AF214" s="74">
        <v>1.6398631025265</v>
      </c>
      <c r="AG214" s="74">
        <v>1.6000098826845</v>
      </c>
      <c r="AH214" s="74">
        <v>1.56000982785621</v>
      </c>
      <c r="AI214" s="74">
        <v>1.53498665657181</v>
      </c>
      <c r="AJ214" s="74">
        <v>1.50003141446132</v>
      </c>
      <c r="AK214" s="139">
        <f t="shared" si="82"/>
        <v>1.9606428562747791</v>
      </c>
      <c r="AL214" s="56" t="s">
        <v>208</v>
      </c>
      <c r="AM214" s="11">
        <v>1.3411548927935999</v>
      </c>
      <c r="AN214" s="74">
        <v>1.2673295516119301</v>
      </c>
      <c r="AO214" s="74">
        <v>1.16048563454648</v>
      </c>
      <c r="AP214" s="74">
        <v>1.16208651059802</v>
      </c>
      <c r="AQ214" s="74">
        <v>1.1973749979027299</v>
      </c>
      <c r="AR214" s="74">
        <v>1.16682395556989</v>
      </c>
      <c r="AS214" s="74">
        <v>1.10980491124798</v>
      </c>
      <c r="AT214" s="74">
        <v>1.0840884257827801</v>
      </c>
      <c r="AU214" s="74">
        <v>1.0643562225852901</v>
      </c>
      <c r="AV214" s="74">
        <v>1.0548905778569899</v>
      </c>
      <c r="AW214" s="74">
        <v>1.0494003765328499</v>
      </c>
      <c r="AX214" s="74">
        <v>1.03850223123478</v>
      </c>
      <c r="AY214" s="74">
        <v>1.0564445479775999</v>
      </c>
      <c r="AZ214" s="74">
        <v>1.0488560522771599</v>
      </c>
      <c r="BA214" s="74">
        <v>1.13180794177695</v>
      </c>
      <c r="BB214" s="10">
        <v>1.10324717319937</v>
      </c>
      <c r="BC214" s="10">
        <v>1.0603922174065401</v>
      </c>
      <c r="BD214" s="10">
        <v>1.02228932406799</v>
      </c>
      <c r="BE214" s="139">
        <f t="shared" si="83"/>
        <v>1.1045988618926665</v>
      </c>
      <c r="BF214" s="140">
        <v>18.782</v>
      </c>
      <c r="BG214" s="141">
        <v>24.373999999999999</v>
      </c>
      <c r="BH214" s="142">
        <v>35.21</v>
      </c>
      <c r="BI214" s="140">
        <v>42.677177429199197</v>
      </c>
      <c r="BJ214" s="141">
        <v>31.578992843627901</v>
      </c>
      <c r="BK214" s="143">
        <v>23.06</v>
      </c>
      <c r="BL214" s="140">
        <v>52.391845703125</v>
      </c>
      <c r="BM214" s="141">
        <v>62.004264831542997</v>
      </c>
      <c r="BN214" s="143">
        <v>69.789417714735507</v>
      </c>
      <c r="BO214" s="140">
        <v>4.9309768676757804</v>
      </c>
      <c r="BP214" s="141">
        <v>6.4167437553405797</v>
      </c>
      <c r="BQ214" s="143">
        <v>7.1497935960343604</v>
      </c>
      <c r="BR214" s="141">
        <v>36.503</v>
      </c>
      <c r="BS214" s="141">
        <v>36.109000000000002</v>
      </c>
      <c r="BT214" s="141">
        <v>35.698999999999998</v>
      </c>
      <c r="BU214" s="141">
        <v>35.253</v>
      </c>
      <c r="BV214" s="141">
        <v>34.770000000000003</v>
      </c>
      <c r="BW214" s="141">
        <v>34.262999999999998</v>
      </c>
      <c r="BX214" s="134">
        <f t="shared" si="85"/>
        <v>35.432833333333335</v>
      </c>
      <c r="BY214" s="141">
        <v>16.954999999999998</v>
      </c>
      <c r="BZ214" s="141">
        <v>16.902000000000001</v>
      </c>
      <c r="CA214" s="141">
        <v>16.803000000000001</v>
      </c>
      <c r="CB214" s="141">
        <v>16.646000000000001</v>
      </c>
      <c r="CC214" s="141">
        <v>16.428000000000001</v>
      </c>
      <c r="CD214" s="141">
        <v>16.157</v>
      </c>
      <c r="CE214" s="74">
        <v>17.423999999999999</v>
      </c>
      <c r="CF214" s="74">
        <v>17.318000000000001</v>
      </c>
      <c r="CG214" s="74">
        <v>17.157</v>
      </c>
      <c r="CH214" s="10">
        <v>16.922999999999998</v>
      </c>
      <c r="CI214" s="10">
        <v>16.690999999999999</v>
      </c>
      <c r="CJ214" s="10">
        <v>16.45</v>
      </c>
      <c r="CK214" s="134">
        <f t="shared" si="86"/>
        <v>16.8185</v>
      </c>
      <c r="CL214" s="141">
        <v>6.4649999999999999</v>
      </c>
      <c r="CM214" s="141">
        <v>6.4210000000000003</v>
      </c>
      <c r="CN214" s="141">
        <v>6.35</v>
      </c>
      <c r="CO214" s="141">
        <v>6.2510000000000003</v>
      </c>
      <c r="CP214" s="141">
        <v>6.125</v>
      </c>
      <c r="CQ214" s="141">
        <v>5.9729999999999999</v>
      </c>
      <c r="CR214" s="134">
        <f t="shared" si="87"/>
        <v>6.2641666666666671</v>
      </c>
      <c r="CS214" s="141">
        <v>1.889</v>
      </c>
      <c r="CT214" s="141">
        <v>1.877</v>
      </c>
      <c r="CU214" s="141">
        <v>1.8620000000000001</v>
      </c>
      <c r="CV214" s="141">
        <v>1.843</v>
      </c>
      <c r="CW214" s="141">
        <v>1.82</v>
      </c>
      <c r="CX214" s="141">
        <v>1.794</v>
      </c>
      <c r="CY214" s="74">
        <v>1.9570000000000001</v>
      </c>
      <c r="CZ214" s="74">
        <v>1.96</v>
      </c>
      <c r="DA214" s="74">
        <v>1.9610000000000001</v>
      </c>
      <c r="DB214" s="10">
        <v>1.958</v>
      </c>
      <c r="DC214" s="10">
        <v>1.954</v>
      </c>
      <c r="DD214" s="10">
        <v>1.95</v>
      </c>
      <c r="DE214" s="134">
        <f t="shared" si="88"/>
        <v>1.9192499999999999</v>
      </c>
      <c r="DF214" s="140">
        <v>61.536365853658545</v>
      </c>
      <c r="DG214" s="143">
        <v>76.453999999999994</v>
      </c>
      <c r="DH214" s="140">
        <v>50.8</v>
      </c>
      <c r="DI214" s="144">
        <v>16.7</v>
      </c>
      <c r="DJ214" s="74">
        <v>11.491</v>
      </c>
      <c r="DK214" s="74">
        <v>11.782999999999999</v>
      </c>
      <c r="DL214" s="74">
        <v>11.842000000000001</v>
      </c>
      <c r="DM214" s="74">
        <v>11.612</v>
      </c>
      <c r="DN214" s="74">
        <v>11.095000000000001</v>
      </c>
      <c r="DO214" s="74">
        <v>10.356</v>
      </c>
      <c r="DP214" s="134">
        <f t="shared" si="89"/>
        <v>11.363166666666666</v>
      </c>
      <c r="DQ214" s="141">
        <v>5.4729999999999999</v>
      </c>
      <c r="DR214" s="141">
        <v>5.5069999999999997</v>
      </c>
      <c r="DS214" s="141">
        <v>5.5410000000000004</v>
      </c>
      <c r="DT214" s="141">
        <v>5.5759999999999996</v>
      </c>
      <c r="DU214" s="141">
        <v>5.61</v>
      </c>
      <c r="DV214" s="141">
        <v>5.6429999999999998</v>
      </c>
      <c r="DW214" s="74">
        <v>5.7569999999999997</v>
      </c>
      <c r="DX214" s="74">
        <v>5.7850000000000001</v>
      </c>
      <c r="DY214" s="74">
        <v>5.8150000000000004</v>
      </c>
      <c r="DZ214" s="10">
        <v>5.806</v>
      </c>
      <c r="EA214" s="10">
        <v>5.8209999999999997</v>
      </c>
      <c r="EB214" s="10">
        <v>5.8369999999999997</v>
      </c>
      <c r="EC214" s="134">
        <f t="shared" si="90"/>
        <v>5.7592499999999998</v>
      </c>
    </row>
    <row r="215" spans="1:137" x14ac:dyDescent="0.25">
      <c r="A215" s="74" t="s">
        <v>209</v>
      </c>
      <c r="B215" s="12">
        <v>350</v>
      </c>
      <c r="C215" s="134">
        <v>2.86</v>
      </c>
      <c r="D215" s="135">
        <v>2.86</v>
      </c>
      <c r="E215" s="136"/>
      <c r="F215" s="15">
        <v>107268</v>
      </c>
      <c r="G215" s="22">
        <f t="shared" si="84"/>
        <v>0.107268</v>
      </c>
      <c r="H215" s="137">
        <v>104</v>
      </c>
      <c r="I215" s="138">
        <f t="shared" si="80"/>
        <v>0.104</v>
      </c>
      <c r="J215" s="138">
        <v>95</v>
      </c>
      <c r="K215" s="138">
        <f t="shared" si="81"/>
        <v>9.5000000000000001E-2</v>
      </c>
      <c r="L215" s="74">
        <v>4.3485109195550704</v>
      </c>
      <c r="M215" s="74">
        <v>2.10534078692277</v>
      </c>
      <c r="N215" s="74">
        <v>-3.1748696311034701</v>
      </c>
      <c r="O215" s="74">
        <v>3.1748696311034701</v>
      </c>
      <c r="P215" s="74">
        <v>0</v>
      </c>
      <c r="Q215" s="74">
        <v>1.03627863815886</v>
      </c>
      <c r="R215" s="74">
        <v>1.02564995199384</v>
      </c>
      <c r="S215" s="74">
        <v>4.0005332089107197</v>
      </c>
      <c r="T215" s="74">
        <v>1.94180846316963</v>
      </c>
      <c r="U215" s="74">
        <v>3.7740325601191498</v>
      </c>
      <c r="V215" s="74">
        <v>-0.93023920752731903</v>
      </c>
      <c r="W215" s="74">
        <v>-0.46838490168455199</v>
      </c>
      <c r="X215" s="74">
        <v>-0.47058907404408501</v>
      </c>
      <c r="Y215" s="74">
        <v>-1.42520218078079</v>
      </c>
      <c r="Z215" s="74">
        <v>-1.4458082262832499</v>
      </c>
      <c r="AA215" s="74">
        <v>0.930607838008081</v>
      </c>
      <c r="AB215" s="74">
        <v>0.80854969397422405</v>
      </c>
      <c r="AC215" s="74">
        <v>0.85883920293353699</v>
      </c>
      <c r="AD215" s="74">
        <v>0.815877302353883</v>
      </c>
      <c r="AE215" s="74">
        <v>0.69193427812975505</v>
      </c>
      <c r="AF215" s="74">
        <v>0.464827410143002</v>
      </c>
      <c r="AG215" s="74">
        <v>0.25566222068017602</v>
      </c>
      <c r="AH215" s="74">
        <v>0.242090597243202</v>
      </c>
      <c r="AI215" s="74">
        <v>0.165982794343142</v>
      </c>
      <c r="AJ215" s="74">
        <v>5.6187280125667101E-2</v>
      </c>
      <c r="AK215" s="139">
        <f t="shared" si="82"/>
        <v>0.75129958225778848</v>
      </c>
      <c r="AL215" s="56" t="s">
        <v>209</v>
      </c>
      <c r="AM215" s="11">
        <v>3.9588464622726499E-2</v>
      </c>
      <c r="AN215" s="74">
        <v>-0.23315296819226999</v>
      </c>
      <c r="AO215" s="74">
        <v>-0.164362854070253</v>
      </c>
      <c r="AP215" s="74">
        <v>-0.113734622256804</v>
      </c>
      <c r="AQ215" s="74">
        <v>-0.124979764919961</v>
      </c>
      <c r="AR215" s="74">
        <v>-8.0625360578670993E-2</v>
      </c>
      <c r="AS215" s="74">
        <v>-0.15123191926867199</v>
      </c>
      <c r="AT215" s="74">
        <v>-0.25752723148086398</v>
      </c>
      <c r="AU215" s="74">
        <v>-0.30953715382985802</v>
      </c>
      <c r="AV215" s="74">
        <v>-0.35921796548149398</v>
      </c>
      <c r="AW215" s="74">
        <v>-0.41319656485294898</v>
      </c>
      <c r="AX215" s="74">
        <v>-0.45555157513695599</v>
      </c>
      <c r="AY215" s="74">
        <v>-0.48233052065302301</v>
      </c>
      <c r="AZ215" s="74">
        <v>-0.51235279593418903</v>
      </c>
      <c r="BA215" s="74">
        <v>-0.54282660922922499</v>
      </c>
      <c r="BB215" s="10">
        <v>-0.161414545654573</v>
      </c>
      <c r="BC215" s="10">
        <v>-0.185856386554205</v>
      </c>
      <c r="BD215" s="10">
        <v>-0.22534906034209201</v>
      </c>
      <c r="BE215" s="139">
        <f t="shared" si="83"/>
        <v>-0.28077928814329756</v>
      </c>
      <c r="BF215" s="140">
        <v>75.245000000000005</v>
      </c>
      <c r="BG215" s="141">
        <v>92.625</v>
      </c>
      <c r="BH215" s="142">
        <v>95.6</v>
      </c>
      <c r="BI215" s="140">
        <v>41.778762817382798</v>
      </c>
      <c r="BJ215" s="141">
        <v>25.919031143188501</v>
      </c>
      <c r="BK215" s="143">
        <v>20.13</v>
      </c>
      <c r="BL215" s="140">
        <v>54.572795867919901</v>
      </c>
      <c r="BM215" s="141">
        <v>65.510406494140597</v>
      </c>
      <c r="BN215" s="143">
        <v>61.266336831869999</v>
      </c>
      <c r="BO215" s="140">
        <v>3.6484439373016402</v>
      </c>
      <c r="BP215" s="141">
        <v>8.5705595016479492</v>
      </c>
      <c r="BQ215" s="143">
        <v>18.601347937579199</v>
      </c>
      <c r="BR215" s="141">
        <v>31.211111111111101</v>
      </c>
      <c r="BS215" s="141">
        <v>30.8333333333333</v>
      </c>
      <c r="BT215" s="141">
        <v>30.455555555555598</v>
      </c>
      <c r="BU215" s="141">
        <v>30.077777777777801</v>
      </c>
      <c r="BV215" s="141">
        <v>29.7</v>
      </c>
      <c r="BW215" s="141">
        <v>28.1</v>
      </c>
      <c r="BX215" s="134">
        <f t="shared" si="85"/>
        <v>30.062962962962967</v>
      </c>
      <c r="BY215" s="141">
        <v>13.04</v>
      </c>
      <c r="BZ215" s="141">
        <v>12.63</v>
      </c>
      <c r="CA215" s="141">
        <v>12.29</v>
      </c>
      <c r="CB215" s="141">
        <v>11.95</v>
      </c>
      <c r="CC215" s="141">
        <v>12</v>
      </c>
      <c r="CD215" s="141">
        <v>12</v>
      </c>
      <c r="CE215" s="74">
        <v>10.9</v>
      </c>
      <c r="CF215" s="74">
        <v>10.7</v>
      </c>
      <c r="CG215" s="74">
        <v>10.5</v>
      </c>
      <c r="CH215" s="10">
        <v>13.2</v>
      </c>
      <c r="CI215" s="10">
        <v>13</v>
      </c>
      <c r="CJ215" s="10">
        <v>12.8</v>
      </c>
      <c r="CK215" s="134">
        <f t="shared" si="86"/>
        <v>11.887499999999999</v>
      </c>
      <c r="CL215" s="141">
        <v>5.1669999999999998</v>
      </c>
      <c r="CM215" s="141">
        <v>4.976</v>
      </c>
      <c r="CN215" s="141">
        <v>4.76</v>
      </c>
      <c r="CO215" s="141">
        <v>4.5270000000000001</v>
      </c>
      <c r="CP215" s="141">
        <v>4.2859999999999996</v>
      </c>
      <c r="CQ215" s="141">
        <v>4.0469999999999997</v>
      </c>
      <c r="CR215" s="134">
        <f t="shared" si="87"/>
        <v>4.6271666666666667</v>
      </c>
      <c r="CS215" s="141">
        <v>1.9499</v>
      </c>
      <c r="CT215" s="141">
        <v>1.9149</v>
      </c>
      <c r="CU215" s="141">
        <v>1.88</v>
      </c>
      <c r="CV215" s="141">
        <v>1.845</v>
      </c>
      <c r="CW215" s="141">
        <v>1.8</v>
      </c>
      <c r="CX215" s="141">
        <v>1.8</v>
      </c>
      <c r="CY215" s="74">
        <v>1.78</v>
      </c>
      <c r="CZ215" s="74">
        <v>1.77</v>
      </c>
      <c r="DA215" s="74">
        <v>1.75</v>
      </c>
      <c r="DB215" s="10">
        <v>2.11</v>
      </c>
      <c r="DC215" s="10">
        <v>2.09</v>
      </c>
      <c r="DD215" s="10">
        <v>2.08</v>
      </c>
      <c r="DE215" s="134">
        <f t="shared" si="88"/>
        <v>1.8975</v>
      </c>
      <c r="DF215" s="140">
        <v>69.778170731707334</v>
      </c>
      <c r="DG215" s="143">
        <v>79.419512195121996</v>
      </c>
      <c r="DH215" s="140"/>
      <c r="DI215" s="144"/>
      <c r="DJ215" s="74">
        <v>6.8444444444444503</v>
      </c>
      <c r="DK215" s="74">
        <v>6.5333333333333297</v>
      </c>
      <c r="DL215" s="74">
        <v>6.2222222222222197</v>
      </c>
      <c r="DM215" s="74">
        <v>5.9111111111111097</v>
      </c>
      <c r="DN215" s="74">
        <v>5.6</v>
      </c>
      <c r="DO215" s="74">
        <v>5.2</v>
      </c>
      <c r="DP215" s="134">
        <f t="shared" si="89"/>
        <v>6.0518518518518531</v>
      </c>
      <c r="DQ215" s="141">
        <v>6.2</v>
      </c>
      <c r="DR215" s="141">
        <v>6.37</v>
      </c>
      <c r="DS215" s="141">
        <v>6.55</v>
      </c>
      <c r="DT215" s="141">
        <v>6.75</v>
      </c>
      <c r="DU215" s="141">
        <v>6.7279999999999998</v>
      </c>
      <c r="DV215" s="141">
        <v>6.7279999999999998</v>
      </c>
      <c r="DW215" s="74">
        <v>7.7</v>
      </c>
      <c r="DX215" s="74">
        <v>8</v>
      </c>
      <c r="DY215" s="74">
        <v>8.1999999999999993</v>
      </c>
      <c r="DZ215" s="10">
        <v>7.3</v>
      </c>
      <c r="EA215" s="10">
        <v>7.6</v>
      </c>
      <c r="EB215" s="10">
        <v>7.8</v>
      </c>
      <c r="EC215" s="134">
        <f t="shared" si="90"/>
        <v>7.5069999999999988</v>
      </c>
      <c r="EG215" s="145"/>
    </row>
    <row r="216" spans="1:137" x14ac:dyDescent="0.25">
      <c r="A216" s="74" t="s">
        <v>210</v>
      </c>
      <c r="B216" s="12">
        <v>6020</v>
      </c>
      <c r="C216" s="134">
        <v>8.44</v>
      </c>
      <c r="D216" s="135">
        <v>15.96</v>
      </c>
      <c r="E216" s="136"/>
      <c r="F216" s="15">
        <v>4684777</v>
      </c>
      <c r="G216" s="22">
        <f t="shared" si="84"/>
        <v>4.6847770000000004</v>
      </c>
      <c r="H216" s="137">
        <v>6022</v>
      </c>
      <c r="I216" s="138">
        <f t="shared" si="80"/>
        <v>6.0220000000000002</v>
      </c>
      <c r="J216" s="138">
        <v>8767</v>
      </c>
      <c r="K216" s="138">
        <f t="shared" si="81"/>
        <v>8.7669999999999995</v>
      </c>
      <c r="L216" s="74"/>
      <c r="M216" s="74"/>
      <c r="N216" s="74"/>
      <c r="O216" s="74"/>
      <c r="P216" s="74"/>
      <c r="Q216" s="74"/>
      <c r="R216" s="74"/>
      <c r="S216" s="74"/>
      <c r="T216" s="74"/>
      <c r="U216" s="74"/>
      <c r="V216" s="74"/>
      <c r="W216" s="74"/>
      <c r="X216" s="74"/>
      <c r="Y216" s="74"/>
      <c r="Z216" s="74"/>
      <c r="AA216" s="74"/>
      <c r="AB216" s="74">
        <v>4.4778876026940697</v>
      </c>
      <c r="AC216" s="74">
        <v>4.4778860733676504</v>
      </c>
      <c r="AD216" s="74">
        <v>4.4778842348997303</v>
      </c>
      <c r="AE216" s="74">
        <v>4.4778524975438696</v>
      </c>
      <c r="AF216" s="74">
        <v>4.4778728822059897</v>
      </c>
      <c r="AG216" s="74">
        <v>4.4778780022489899</v>
      </c>
      <c r="AH216" s="74">
        <v>4.4778720446917104</v>
      </c>
      <c r="AI216" s="74">
        <v>2.5552694776992602</v>
      </c>
      <c r="AJ216" s="74">
        <v>2.5552683703915799</v>
      </c>
      <c r="AK216" s="139">
        <f t="shared" si="82"/>
        <v>4.0506301317492053</v>
      </c>
      <c r="AL216" s="56" t="s">
        <v>210</v>
      </c>
      <c r="AM216" s="11">
        <v>2.5552356984484601</v>
      </c>
      <c r="AN216" s="74">
        <v>2.5552675698798999</v>
      </c>
      <c r="AO216" s="74">
        <v>2.55528456623402</v>
      </c>
      <c r="AP216" s="74">
        <v>2.5552475556229601</v>
      </c>
      <c r="AQ216" s="74">
        <v>2.55527589181892</v>
      </c>
      <c r="AR216" s="74">
        <v>2.5552623734323001</v>
      </c>
      <c r="AS216" s="74">
        <v>2.5552586751927202</v>
      </c>
      <c r="AT216" s="74">
        <v>2.5552519602694299</v>
      </c>
      <c r="AU216" s="74">
        <v>2.8824262723818701</v>
      </c>
      <c r="AV216" s="74">
        <v>2.8918677503267198</v>
      </c>
      <c r="AW216" s="74">
        <v>2.8986286656673501</v>
      </c>
      <c r="AX216" s="74">
        <v>2.9970376362265898</v>
      </c>
      <c r="AY216" s="74">
        <v>3.0062640505123199</v>
      </c>
      <c r="AZ216" s="74">
        <v>2.9846160535681001</v>
      </c>
      <c r="BA216" s="74">
        <v>2.9579949548912401</v>
      </c>
      <c r="BB216" s="10">
        <v>2.9246907106594899</v>
      </c>
      <c r="BC216" s="10">
        <v>2.8846929351281898</v>
      </c>
      <c r="BD216" s="10">
        <v>2.8846966266091298</v>
      </c>
      <c r="BE216" s="139">
        <f t="shared" si="83"/>
        <v>2.7764567204953674</v>
      </c>
      <c r="BF216" s="140"/>
      <c r="BG216" s="141">
        <v>71.968999999999994</v>
      </c>
      <c r="BH216" s="142">
        <v>75.89</v>
      </c>
      <c r="BI216" s="140"/>
      <c r="BJ216" s="141">
        <v>47.4913330078125</v>
      </c>
      <c r="BK216" s="143">
        <v>39.57</v>
      </c>
      <c r="BL216" s="140"/>
      <c r="BM216" s="141">
        <v>50.221309661865199</v>
      </c>
      <c r="BN216" s="143">
        <v>57.383446013228898</v>
      </c>
      <c r="BO216" s="140"/>
      <c r="BP216" s="141">
        <v>2.2873568534851101</v>
      </c>
      <c r="BQ216" s="143">
        <v>3.0431091034571298</v>
      </c>
      <c r="BR216" s="141"/>
      <c r="BS216" s="141"/>
      <c r="BT216" s="141"/>
      <c r="BU216" s="141"/>
      <c r="BV216" s="141"/>
      <c r="BW216" s="141"/>
      <c r="BX216" s="134"/>
      <c r="BY216" s="141">
        <v>36.700000000000003</v>
      </c>
      <c r="BZ216" s="141">
        <v>35.854999999999997</v>
      </c>
      <c r="CA216" s="141">
        <v>32.054000000000002</v>
      </c>
      <c r="CB216" s="141">
        <v>31.61</v>
      </c>
      <c r="CC216" s="141">
        <v>31.236999999999998</v>
      </c>
      <c r="CD216" s="141">
        <v>30.922000000000001</v>
      </c>
      <c r="CE216" s="74">
        <v>33.143000000000001</v>
      </c>
      <c r="CF216" s="74">
        <v>32.917999999999999</v>
      </c>
      <c r="CG216" s="74">
        <v>32.661000000000001</v>
      </c>
      <c r="CH216" s="10">
        <v>32.128</v>
      </c>
      <c r="CI216" s="10">
        <v>31.783000000000001</v>
      </c>
      <c r="CJ216" s="10">
        <v>31.408999999999999</v>
      </c>
      <c r="CK216" s="134">
        <f t="shared" si="86"/>
        <v>32.025125000000003</v>
      </c>
      <c r="CL216" s="141"/>
      <c r="CM216" s="141"/>
      <c r="CN216" s="141"/>
      <c r="CO216" s="141"/>
      <c r="CP216" s="141"/>
      <c r="CQ216" s="141"/>
      <c r="CR216" s="134"/>
      <c r="CS216" s="141">
        <v>4.5810000000000004</v>
      </c>
      <c r="CT216" s="141">
        <v>4.476</v>
      </c>
      <c r="CU216" s="141">
        <v>4.3810000000000002</v>
      </c>
      <c r="CV216" s="141">
        <v>4.2949999999999999</v>
      </c>
      <c r="CW216" s="141">
        <v>4.2160000000000002</v>
      </c>
      <c r="CX216" s="141">
        <v>4.1440000000000001</v>
      </c>
      <c r="CY216" s="74">
        <v>4.3049999999999997</v>
      </c>
      <c r="CZ216" s="74">
        <v>4.2409999999999997</v>
      </c>
      <c r="DA216" s="74">
        <v>4.1760000000000002</v>
      </c>
      <c r="DB216" s="10">
        <v>4.0750000000000002</v>
      </c>
      <c r="DC216" s="10">
        <v>4.008</v>
      </c>
      <c r="DD216" s="10">
        <v>3.9420000000000002</v>
      </c>
      <c r="DE216" s="134">
        <f t="shared" si="88"/>
        <v>4.1383749999999999</v>
      </c>
      <c r="DF216" s="140"/>
      <c r="DG216" s="143">
        <v>73.646000000000001</v>
      </c>
      <c r="DH216" s="140">
        <v>76.7</v>
      </c>
      <c r="DI216" s="144">
        <v>17.899999999999999</v>
      </c>
      <c r="DJ216" s="74"/>
      <c r="DK216" s="74"/>
      <c r="DL216" s="74"/>
      <c r="DM216" s="74"/>
      <c r="DN216" s="74"/>
      <c r="DO216" s="74"/>
      <c r="DP216" s="134"/>
      <c r="DQ216" s="141">
        <v>3.9</v>
      </c>
      <c r="DR216" s="141">
        <v>3.6749999999999998</v>
      </c>
      <c r="DS216" s="141">
        <v>3.5720000000000001</v>
      </c>
      <c r="DT216" s="141">
        <v>3.5489999999999999</v>
      </c>
      <c r="DU216" s="141">
        <v>3.528</v>
      </c>
      <c r="DV216" s="141">
        <v>3.51</v>
      </c>
      <c r="DW216" s="74">
        <v>3.6360000000000001</v>
      </c>
      <c r="DX216" s="74">
        <v>3.617</v>
      </c>
      <c r="DY216" s="74">
        <v>3.5990000000000002</v>
      </c>
      <c r="DZ216" s="10">
        <v>3.5139999999999998</v>
      </c>
      <c r="EA216" s="10">
        <v>3.4980000000000002</v>
      </c>
      <c r="EB216" s="10">
        <v>3.4820000000000002</v>
      </c>
      <c r="EC216" s="134">
        <f t="shared" si="90"/>
        <v>3.548</v>
      </c>
    </row>
    <row r="217" spans="1:137" x14ac:dyDescent="0.25">
      <c r="A217" s="74" t="s">
        <v>211</v>
      </c>
      <c r="B217" s="12">
        <v>527970</v>
      </c>
      <c r="C217" s="134">
        <v>2.36</v>
      </c>
      <c r="D217" s="135">
        <v>0.56000000000000005</v>
      </c>
      <c r="E217" s="136">
        <v>7</v>
      </c>
      <c r="F217" s="15">
        <v>28250420</v>
      </c>
      <c r="G217" s="22">
        <f t="shared" si="84"/>
        <v>28.250419999999998</v>
      </c>
      <c r="H217" s="137">
        <v>33561</v>
      </c>
      <c r="I217" s="138">
        <f t="shared" si="80"/>
        <v>33.561</v>
      </c>
      <c r="J217" s="138">
        <v>48080</v>
      </c>
      <c r="K217" s="138">
        <f t="shared" si="81"/>
        <v>48.08</v>
      </c>
      <c r="L217" s="74">
        <v>2.3645751790429399</v>
      </c>
      <c r="M217" s="74">
        <v>2.80474969569048</v>
      </c>
      <c r="N217" s="74">
        <v>3.18122964497497</v>
      </c>
      <c r="O217" s="74">
        <v>3.4778436681634202</v>
      </c>
      <c r="P217" s="74">
        <v>3.6681398054138801</v>
      </c>
      <c r="Q217" s="74">
        <v>3.7799955776719001</v>
      </c>
      <c r="R217" s="74">
        <v>3.89381720070865</v>
      </c>
      <c r="S217" s="74">
        <v>4.0068409287355298</v>
      </c>
      <c r="T217" s="74">
        <v>4.0515275339969303</v>
      </c>
      <c r="U217" s="74">
        <v>4.02300810062036</v>
      </c>
      <c r="V217" s="74">
        <v>3.9596496361242099</v>
      </c>
      <c r="W217" s="74">
        <v>3.82935941342752</v>
      </c>
      <c r="X217" s="74">
        <v>3.7378071421148999</v>
      </c>
      <c r="Y217" s="74">
        <v>3.8225196967092301</v>
      </c>
      <c r="Z217" s="74">
        <v>4.1191384738744299</v>
      </c>
      <c r="AA217" s="74">
        <v>4.5090618386436399</v>
      </c>
      <c r="AB217" s="74">
        <v>4.91763288662096</v>
      </c>
      <c r="AC217" s="74">
        <v>5.1645627227837698</v>
      </c>
      <c r="AD217" s="74">
        <v>5.1257303277523301</v>
      </c>
      <c r="AE217" s="74">
        <v>4.7648309568169198</v>
      </c>
      <c r="AF217" s="74">
        <v>4.2262462668521703</v>
      </c>
      <c r="AG217" s="74">
        <v>3.6637879705855498</v>
      </c>
      <c r="AH217" s="74">
        <v>3.21740882408724</v>
      </c>
      <c r="AI217" s="74">
        <v>2.9171019502901099</v>
      </c>
      <c r="AJ217" s="74">
        <v>2.8055368768376598</v>
      </c>
      <c r="AK217" s="139">
        <f t="shared" si="82"/>
        <v>3.8412840927415886</v>
      </c>
      <c r="AL217" s="56" t="s">
        <v>211</v>
      </c>
      <c r="AM217" s="11">
        <v>2.8186659215544401</v>
      </c>
      <c r="AN217" s="74">
        <v>2.85485461598017</v>
      </c>
      <c r="AO217" s="74">
        <v>2.8490934399354502</v>
      </c>
      <c r="AP217" s="74">
        <v>2.8181750794848801</v>
      </c>
      <c r="AQ217" s="74">
        <v>2.7467999320772698</v>
      </c>
      <c r="AR217" s="74">
        <v>2.65139433382482</v>
      </c>
      <c r="AS217" s="74">
        <v>2.55913675222244</v>
      </c>
      <c r="AT217" s="74">
        <v>2.4876989899051498</v>
      </c>
      <c r="AU217" s="74">
        <v>2.4317396824266901</v>
      </c>
      <c r="AV217" s="74">
        <v>2.3949049518484</v>
      </c>
      <c r="AW217" s="74">
        <v>2.3710903474710201</v>
      </c>
      <c r="AX217" s="74">
        <v>2.34970970895239</v>
      </c>
      <c r="AY217" s="74">
        <v>2.6381086688381101</v>
      </c>
      <c r="AZ217" s="74">
        <v>2.5803751707831801</v>
      </c>
      <c r="BA217" s="74">
        <v>2.51559312211988</v>
      </c>
      <c r="BB217" s="10">
        <v>2.5202540451595499</v>
      </c>
      <c r="BC217" s="10">
        <v>2.4515020429763599</v>
      </c>
      <c r="BD217" s="10">
        <v>2.3864708419351999</v>
      </c>
      <c r="BE217" s="139">
        <f t="shared" si="83"/>
        <v>2.5651118662318209</v>
      </c>
      <c r="BF217" s="140">
        <v>14.843999999999999</v>
      </c>
      <c r="BG217" s="141">
        <v>26.266999999999999</v>
      </c>
      <c r="BH217" s="142">
        <v>36.020000000000003</v>
      </c>
      <c r="BI217" s="140">
        <v>47.457790374755902</v>
      </c>
      <c r="BJ217" s="141">
        <v>48.569820404052699</v>
      </c>
      <c r="BK217" s="143">
        <v>39.909999999999997</v>
      </c>
      <c r="BL217" s="140">
        <v>49.471237182617202</v>
      </c>
      <c r="BM217" s="141">
        <v>48.518749237060497</v>
      </c>
      <c r="BN217" s="143">
        <v>57.159773199832102</v>
      </c>
      <c r="BO217" s="140">
        <v>3.0709717273712198</v>
      </c>
      <c r="BP217" s="141">
        <v>2.91142773628235</v>
      </c>
      <c r="BQ217" s="143">
        <v>2.9223494730343802</v>
      </c>
      <c r="BR217" s="141">
        <v>52.14</v>
      </c>
      <c r="BS217" s="141">
        <v>52.033000000000001</v>
      </c>
      <c r="BT217" s="141">
        <v>52.063000000000002</v>
      </c>
      <c r="BU217" s="141">
        <v>52.262</v>
      </c>
      <c r="BV217" s="141">
        <v>52.631</v>
      </c>
      <c r="BW217" s="141">
        <v>53.155000000000001</v>
      </c>
      <c r="BX217" s="134">
        <f>AVERAGE(BR217:BW217)</f>
        <v>52.380666666666663</v>
      </c>
      <c r="BY217" s="141">
        <v>34.588000000000001</v>
      </c>
      <c r="BZ217" s="141">
        <v>33.902999999999999</v>
      </c>
      <c r="CA217" s="141">
        <v>33.295999999999999</v>
      </c>
      <c r="CB217" s="141">
        <v>32.762999999999998</v>
      </c>
      <c r="CC217" s="141">
        <v>32.293999999999997</v>
      </c>
      <c r="CD217" s="141">
        <v>31.873000000000001</v>
      </c>
      <c r="CE217" s="74">
        <v>33.481000000000002</v>
      </c>
      <c r="CF217" s="74">
        <v>32.947000000000003</v>
      </c>
      <c r="CG217" s="74">
        <v>32.417999999999999</v>
      </c>
      <c r="CH217" s="10">
        <v>32.223999999999997</v>
      </c>
      <c r="CI217" s="10">
        <v>31.635999999999999</v>
      </c>
      <c r="CJ217" s="10">
        <v>31.027000000000001</v>
      </c>
      <c r="CK217" s="134">
        <f t="shared" si="86"/>
        <v>32.237499999999997</v>
      </c>
      <c r="CL217" s="141">
        <v>7.5419999999999998</v>
      </c>
      <c r="CM217" s="141">
        <v>7.593</v>
      </c>
      <c r="CN217" s="141">
        <v>7.6719999999999997</v>
      </c>
      <c r="CO217" s="141">
        <v>7.782</v>
      </c>
      <c r="CP217" s="141">
        <v>7.9219999999999997</v>
      </c>
      <c r="CQ217" s="141">
        <v>8.0890000000000004</v>
      </c>
      <c r="CR217" s="134">
        <f>AVERAGE(CL217:CQ217)</f>
        <v>7.7666666666666657</v>
      </c>
      <c r="CS217" s="141">
        <v>5.1989999999999998</v>
      </c>
      <c r="CT217" s="141">
        <v>5.01</v>
      </c>
      <c r="CU217" s="141">
        <v>4.8289999999999997</v>
      </c>
      <c r="CV217" s="141">
        <v>4.6580000000000004</v>
      </c>
      <c r="CW217" s="141">
        <v>4.4980000000000002</v>
      </c>
      <c r="CX217" s="141">
        <v>4.3479999999999999</v>
      </c>
      <c r="CY217" s="74">
        <v>4.4160000000000004</v>
      </c>
      <c r="CZ217" s="74">
        <v>4.2839999999999998</v>
      </c>
      <c r="DA217" s="74">
        <v>4.16</v>
      </c>
      <c r="DB217" s="10">
        <v>4.1040000000000001</v>
      </c>
      <c r="DC217" s="10">
        <v>3.9950000000000001</v>
      </c>
      <c r="DD217" s="10">
        <v>3.8889999999999998</v>
      </c>
      <c r="DE217" s="134">
        <f t="shared" si="88"/>
        <v>4.2117500000000003</v>
      </c>
      <c r="DF217" s="140">
        <v>45.576317073170735</v>
      </c>
      <c r="DG217" s="143">
        <v>65.156999999999996</v>
      </c>
      <c r="DH217" s="140">
        <v>178.1</v>
      </c>
      <c r="DI217" s="144">
        <v>43.2</v>
      </c>
      <c r="DJ217" s="74">
        <v>24.49</v>
      </c>
      <c r="DK217" s="74">
        <v>23.716000000000001</v>
      </c>
      <c r="DL217" s="74">
        <v>22.959</v>
      </c>
      <c r="DM217" s="74">
        <v>22.22</v>
      </c>
      <c r="DN217" s="74">
        <v>21.498000000000001</v>
      </c>
      <c r="DO217" s="74">
        <v>20.789000000000001</v>
      </c>
      <c r="DP217" s="134">
        <f>AVERAGE(DJ217:DO217)</f>
        <v>22.612000000000005</v>
      </c>
      <c r="DQ217" s="141">
        <v>8.0060000000000002</v>
      </c>
      <c r="DR217" s="141">
        <v>7.8559999999999999</v>
      </c>
      <c r="DS217" s="141">
        <v>7.72</v>
      </c>
      <c r="DT217" s="141">
        <v>7.5990000000000002</v>
      </c>
      <c r="DU217" s="141">
        <v>7.49</v>
      </c>
      <c r="DV217" s="141">
        <v>7.3920000000000003</v>
      </c>
      <c r="DW217" s="74">
        <v>7.1449999999999996</v>
      </c>
      <c r="DX217" s="74">
        <v>7.024</v>
      </c>
      <c r="DY217" s="74">
        <v>6.9189999999999996</v>
      </c>
      <c r="DZ217" s="10">
        <v>6.5430000000000001</v>
      </c>
      <c r="EA217" s="10">
        <v>6.4560000000000004</v>
      </c>
      <c r="EB217" s="10">
        <v>6.3739999999999997</v>
      </c>
      <c r="EC217" s="134">
        <f t="shared" si="90"/>
        <v>6.9178750000000004</v>
      </c>
    </row>
    <row r="218" spans="1:137" x14ac:dyDescent="0.25">
      <c r="A218" s="74" t="s">
        <v>212</v>
      </c>
      <c r="B218" s="12">
        <v>743390</v>
      </c>
      <c r="C218" s="134">
        <v>5.1100000000000003</v>
      </c>
      <c r="D218" s="135">
        <v>0.05</v>
      </c>
      <c r="E218" s="136">
        <v>5.2</v>
      </c>
      <c r="F218" s="15">
        <v>17094130</v>
      </c>
      <c r="G218" s="22">
        <f t="shared" si="84"/>
        <v>17.09413</v>
      </c>
      <c r="H218" s="137">
        <v>21594</v>
      </c>
      <c r="I218" s="138">
        <f t="shared" si="80"/>
        <v>21.594000000000001</v>
      </c>
      <c r="J218" s="138">
        <v>39121</v>
      </c>
      <c r="K218" s="138">
        <f t="shared" si="81"/>
        <v>39.121000000000002</v>
      </c>
      <c r="L218" s="74">
        <v>3.37529305892433</v>
      </c>
      <c r="M218" s="74">
        <v>3.3336714207476699</v>
      </c>
      <c r="N218" s="74">
        <v>3.2951253613523002</v>
      </c>
      <c r="O218" s="74">
        <v>3.2655972817651602</v>
      </c>
      <c r="P218" s="74">
        <v>3.24953484588502</v>
      </c>
      <c r="Q218" s="74">
        <v>3.23882724408982</v>
      </c>
      <c r="R218" s="74">
        <v>3.2263707132083002</v>
      </c>
      <c r="S218" s="74">
        <v>3.2001399836954398</v>
      </c>
      <c r="T218" s="74">
        <v>3.1533901887450999</v>
      </c>
      <c r="U218" s="74">
        <v>3.0824822034286399</v>
      </c>
      <c r="V218" s="74">
        <v>2.9958859324342</v>
      </c>
      <c r="W218" s="74">
        <v>2.9168615682332799</v>
      </c>
      <c r="X218" s="74">
        <v>2.84409882841886</v>
      </c>
      <c r="Y218" s="74">
        <v>2.7578948687076998</v>
      </c>
      <c r="Z218" s="74">
        <v>2.6560606511984099</v>
      </c>
      <c r="AA218" s="74">
        <v>2.5512913491110898</v>
      </c>
      <c r="AB218" s="74">
        <v>2.4394967199039699</v>
      </c>
      <c r="AC218" s="74">
        <v>2.3513173084283201</v>
      </c>
      <c r="AD218" s="74">
        <v>2.32501159994254</v>
      </c>
      <c r="AE218" s="74">
        <v>2.37473205188678</v>
      </c>
      <c r="AF218" s="74">
        <v>2.4717956926209399</v>
      </c>
      <c r="AG218" s="74">
        <v>2.5899024464528702</v>
      </c>
      <c r="AH218" s="74">
        <v>2.6834930881369599</v>
      </c>
      <c r="AI218" s="74">
        <v>2.7242644589489302</v>
      </c>
      <c r="AJ218" s="74">
        <v>2.6957450026305301</v>
      </c>
      <c r="AK218" s="139">
        <f t="shared" si="82"/>
        <v>2.8719313547558865</v>
      </c>
      <c r="AL218" s="56" t="s">
        <v>212</v>
      </c>
      <c r="AM218" s="11">
        <v>2.62602752194744</v>
      </c>
      <c r="AN218" s="74">
        <v>2.55259418476306</v>
      </c>
      <c r="AO218" s="74">
        <v>2.5091036091691499</v>
      </c>
      <c r="AP218" s="74">
        <v>2.50102929472212</v>
      </c>
      <c r="AQ218" s="74">
        <v>2.5388001368698898</v>
      </c>
      <c r="AR218" s="74">
        <v>2.60890290878798</v>
      </c>
      <c r="AS218" s="74">
        <v>2.68031617801579</v>
      </c>
      <c r="AT218" s="74">
        <v>2.7460167080393401</v>
      </c>
      <c r="AU218" s="74">
        <v>2.8244564517053998</v>
      </c>
      <c r="AV218" s="74">
        <v>2.91540656437838</v>
      </c>
      <c r="AW218" s="74">
        <v>3.0103936665097502</v>
      </c>
      <c r="AX218" s="74">
        <v>3.10489653621311</v>
      </c>
      <c r="AY218" s="74">
        <v>3.0421389708464801</v>
      </c>
      <c r="AZ218" s="74">
        <v>3.0602734084385599</v>
      </c>
      <c r="BA218" s="74">
        <v>3.0696401547885599</v>
      </c>
      <c r="BB218" s="10">
        <v>3.0241232531716902</v>
      </c>
      <c r="BC218" s="10">
        <v>3.0028155152340399</v>
      </c>
      <c r="BD218" s="10">
        <v>2.9851243617062599</v>
      </c>
      <c r="BE218" s="139">
        <f t="shared" si="83"/>
        <v>2.8338842296093856</v>
      </c>
      <c r="BF218" s="140">
        <v>34.933999999999997</v>
      </c>
      <c r="BG218" s="141">
        <v>34.802</v>
      </c>
      <c r="BH218" s="142">
        <v>42.98</v>
      </c>
      <c r="BI218" s="140">
        <v>47.046279907226598</v>
      </c>
      <c r="BJ218" s="141">
        <v>45.732101440429702</v>
      </c>
      <c r="BK218" s="143">
        <v>44.78</v>
      </c>
      <c r="BL218" s="140">
        <v>50.249805450439503</v>
      </c>
      <c r="BM218" s="141">
        <v>51.529827117919901</v>
      </c>
      <c r="BN218" s="143">
        <v>52.738928509377203</v>
      </c>
      <c r="BO218" s="140">
        <v>2.7039146423339799</v>
      </c>
      <c r="BP218" s="141">
        <v>2.7380707263946502</v>
      </c>
      <c r="BQ218" s="143">
        <v>2.4797342713551398</v>
      </c>
      <c r="BR218" s="141">
        <v>49.079000000000001</v>
      </c>
      <c r="BS218" s="141">
        <v>48.930999999999997</v>
      </c>
      <c r="BT218" s="141">
        <v>48.765000000000001</v>
      </c>
      <c r="BU218" s="141">
        <v>48.591999999999999</v>
      </c>
      <c r="BV218" s="141">
        <v>48.411000000000001</v>
      </c>
      <c r="BW218" s="141">
        <v>48.206000000000003</v>
      </c>
      <c r="BX218" s="134">
        <f>AVERAGE(BR218:BW218)</f>
        <v>48.663999999999994</v>
      </c>
      <c r="BY218" s="141">
        <v>43.866999999999997</v>
      </c>
      <c r="BZ218" s="141">
        <v>43.636000000000003</v>
      </c>
      <c r="CA218" s="141">
        <v>43.454000000000001</v>
      </c>
      <c r="CB218" s="141">
        <v>43.32</v>
      </c>
      <c r="CC218" s="141">
        <v>43.216999999999999</v>
      </c>
      <c r="CD218" s="141">
        <v>43.119</v>
      </c>
      <c r="CE218" s="74">
        <v>40.927999999999997</v>
      </c>
      <c r="CF218" s="74">
        <v>40.470999999999997</v>
      </c>
      <c r="CG218" s="74">
        <v>40.052</v>
      </c>
      <c r="CH218" s="10">
        <v>38.441000000000003</v>
      </c>
      <c r="CI218" s="10">
        <v>38.131</v>
      </c>
      <c r="CJ218" s="10">
        <v>37.832999999999998</v>
      </c>
      <c r="CK218" s="134">
        <f t="shared" si="86"/>
        <v>40.274000000000001</v>
      </c>
      <c r="CL218" s="141">
        <v>7.4370000000000003</v>
      </c>
      <c r="CM218" s="141">
        <v>7.4429999999999996</v>
      </c>
      <c r="CN218" s="141">
        <v>7.4459999999999997</v>
      </c>
      <c r="CO218" s="141">
        <v>7.4470000000000001</v>
      </c>
      <c r="CP218" s="141">
        <v>7.444</v>
      </c>
      <c r="CQ218" s="141">
        <v>7.4349999999999996</v>
      </c>
      <c r="CR218" s="134">
        <f>AVERAGE(CL218:CQ218)</f>
        <v>7.4420000000000002</v>
      </c>
      <c r="CS218" s="141">
        <v>5.9320000000000004</v>
      </c>
      <c r="CT218" s="141">
        <v>5.9080000000000004</v>
      </c>
      <c r="CU218" s="141">
        <v>5.8810000000000002</v>
      </c>
      <c r="CV218" s="141">
        <v>5.8490000000000002</v>
      </c>
      <c r="CW218" s="141">
        <v>5.8129999999999997</v>
      </c>
      <c r="CX218" s="141">
        <v>5.7729999999999997</v>
      </c>
      <c r="CY218" s="74">
        <v>5.5110000000000001</v>
      </c>
      <c r="CZ218" s="74">
        <v>5.4290000000000003</v>
      </c>
      <c r="DA218" s="74">
        <v>5.3529999999999998</v>
      </c>
      <c r="DB218" s="10">
        <v>5.0410000000000004</v>
      </c>
      <c r="DC218" s="10">
        <v>4.9809999999999999</v>
      </c>
      <c r="DD218" s="10">
        <v>4.9249999999999998</v>
      </c>
      <c r="DE218" s="134">
        <f t="shared" si="88"/>
        <v>5.3532500000000001</v>
      </c>
      <c r="DF218" s="140">
        <v>51.033634146341477</v>
      </c>
      <c r="DG218" s="143">
        <v>62.255000000000003</v>
      </c>
      <c r="DH218" s="140">
        <v>96.5</v>
      </c>
      <c r="DI218" s="144">
        <v>41.5</v>
      </c>
      <c r="DJ218" s="74">
        <v>16.823</v>
      </c>
      <c r="DK218" s="74">
        <v>16.484000000000002</v>
      </c>
      <c r="DL218" s="74">
        <v>16.154</v>
      </c>
      <c r="DM218" s="74">
        <v>15.847</v>
      </c>
      <c r="DN218" s="74">
        <v>15.576000000000001</v>
      </c>
      <c r="DO218" s="74">
        <v>15.349</v>
      </c>
      <c r="DP218" s="134">
        <f>AVERAGE(DJ218:DO218)</f>
        <v>16.038833333333333</v>
      </c>
      <c r="DQ218" s="141">
        <v>15.04</v>
      </c>
      <c r="DR218" s="141">
        <v>14.180999999999999</v>
      </c>
      <c r="DS218" s="141">
        <v>13.356</v>
      </c>
      <c r="DT218" s="141">
        <v>12.582000000000001</v>
      </c>
      <c r="DU218" s="141">
        <v>11.874000000000001</v>
      </c>
      <c r="DV218" s="141">
        <v>11.24</v>
      </c>
      <c r="DW218" s="74">
        <v>9.8219999999999992</v>
      </c>
      <c r="DX218" s="74">
        <v>9.4019999999999992</v>
      </c>
      <c r="DY218" s="74">
        <v>9.0180000000000007</v>
      </c>
      <c r="DZ218" s="10">
        <v>7.9980000000000002</v>
      </c>
      <c r="EA218" s="10">
        <v>7.78</v>
      </c>
      <c r="EB218" s="10">
        <v>7.6040000000000001</v>
      </c>
      <c r="EC218" s="134">
        <f t="shared" si="90"/>
        <v>9.3422499999999999</v>
      </c>
    </row>
    <row r="219" spans="1:137" x14ac:dyDescent="0.25">
      <c r="A219" s="315" t="s">
        <v>213</v>
      </c>
      <c r="B219" s="303">
        <v>386850</v>
      </c>
      <c r="C219" s="297">
        <v>10.34</v>
      </c>
      <c r="D219" s="325">
        <v>0.26</v>
      </c>
      <c r="E219" s="326">
        <v>6.2</v>
      </c>
      <c r="F219" s="327">
        <v>16529904</v>
      </c>
      <c r="G219" s="328">
        <f t="shared" si="84"/>
        <v>16.529903999999998</v>
      </c>
      <c r="H219" s="320">
        <v>19571</v>
      </c>
      <c r="I219" s="329">
        <f t="shared" si="80"/>
        <v>19.571000000000002</v>
      </c>
      <c r="J219" s="329">
        <v>23948</v>
      </c>
      <c r="K219" s="329">
        <f t="shared" si="81"/>
        <v>23.948</v>
      </c>
      <c r="L219" s="315">
        <v>3.3360414796137201</v>
      </c>
      <c r="M219" s="315">
        <v>3.24767952226436</v>
      </c>
      <c r="N219" s="315">
        <v>3.19217707773304</v>
      </c>
      <c r="O219" s="315">
        <v>3.2320667390787499</v>
      </c>
      <c r="P219" s="315">
        <v>3.3879708026898099</v>
      </c>
      <c r="Q219" s="315">
        <v>3.6034938437271098</v>
      </c>
      <c r="R219" s="315">
        <v>3.8098440977655401</v>
      </c>
      <c r="S219" s="315">
        <v>3.94456829966611</v>
      </c>
      <c r="T219" s="315">
        <v>3.9952947985554701</v>
      </c>
      <c r="U219" s="315">
        <v>3.94627358350915</v>
      </c>
      <c r="V219" s="315">
        <v>3.8248486366296901</v>
      </c>
      <c r="W219" s="315">
        <v>3.6954901384368402</v>
      </c>
      <c r="X219" s="315">
        <v>3.5611001550220598</v>
      </c>
      <c r="Y219" s="315">
        <v>3.3737383502006901</v>
      </c>
      <c r="Z219" s="315">
        <v>3.1298327390433598</v>
      </c>
      <c r="AA219" s="315">
        <v>2.8543070752648201</v>
      </c>
      <c r="AB219" s="315">
        <v>2.5598772262645699</v>
      </c>
      <c r="AC219" s="315">
        <v>2.2863241367448399</v>
      </c>
      <c r="AD219" s="315">
        <v>2.0686956744500198</v>
      </c>
      <c r="AE219" s="315">
        <v>1.92460203019189</v>
      </c>
      <c r="AF219" s="315">
        <v>1.82690035434279</v>
      </c>
      <c r="AG219" s="315">
        <v>1.76067420112814</v>
      </c>
      <c r="AH219" s="315">
        <v>1.67175870291559</v>
      </c>
      <c r="AI219" s="315">
        <v>1.5133935113240899</v>
      </c>
      <c r="AJ219" s="315">
        <v>1.2612954115736701</v>
      </c>
      <c r="AK219" s="330">
        <f t="shared" si="82"/>
        <v>2.9203299435254455</v>
      </c>
      <c r="AL219" s="331" t="s">
        <v>213</v>
      </c>
      <c r="AM219" s="300">
        <v>0.95567417331586901</v>
      </c>
      <c r="AN219" s="315">
        <v>0.66249445437629395</v>
      </c>
      <c r="AO219" s="315">
        <v>0.429362291487555</v>
      </c>
      <c r="AP219" s="315">
        <v>0.25425444856169199</v>
      </c>
      <c r="AQ219" s="315">
        <v>0.15724896454263601</v>
      </c>
      <c r="AR219" s="315">
        <v>0.13810623635297101</v>
      </c>
      <c r="AS219" s="315">
        <v>0.107875422734452</v>
      </c>
      <c r="AT219" s="315">
        <v>0.124502911646766</v>
      </c>
      <c r="AU219" s="315">
        <v>0.34383872178364</v>
      </c>
      <c r="AV219" s="315">
        <v>0.81702762355908998</v>
      </c>
      <c r="AW219" s="315">
        <v>1.44854071916209</v>
      </c>
      <c r="AX219" s="315">
        <v>2.1317422989021799</v>
      </c>
      <c r="AY219" s="315">
        <v>2.15052321047874</v>
      </c>
      <c r="AZ219" s="315">
        <v>2.2578668165489502</v>
      </c>
      <c r="BA219" s="315">
        <v>2.3074511768961798</v>
      </c>
      <c r="BB219" s="332">
        <v>2.3456429705700499</v>
      </c>
      <c r="BC219" s="332">
        <v>2.3360695495182999</v>
      </c>
      <c r="BD219" s="332">
        <v>2.3228639915426501</v>
      </c>
      <c r="BE219" s="330">
        <f t="shared" si="83"/>
        <v>1.196200694627308</v>
      </c>
      <c r="BF219" s="333">
        <v>19.873000000000001</v>
      </c>
      <c r="BG219" s="334">
        <v>33.758000000000003</v>
      </c>
      <c r="BH219" s="335">
        <v>32.24</v>
      </c>
      <c r="BI219" s="333">
        <v>48.416648864746101</v>
      </c>
      <c r="BJ219" s="334">
        <v>42.156204223632798</v>
      </c>
      <c r="BK219" s="336">
        <v>41.2</v>
      </c>
      <c r="BL219" s="333">
        <v>48.523612976074197</v>
      </c>
      <c r="BM219" s="334">
        <v>54.460975646972699</v>
      </c>
      <c r="BN219" s="336">
        <v>55.973210733710303</v>
      </c>
      <c r="BO219" s="333">
        <v>3.0597383975982702</v>
      </c>
      <c r="BP219" s="334">
        <v>3.3828196525573699</v>
      </c>
      <c r="BQ219" s="336">
        <v>2.82190386586637</v>
      </c>
      <c r="BR219" s="334">
        <v>47.500999999999998</v>
      </c>
      <c r="BS219" s="334">
        <v>47.552</v>
      </c>
      <c r="BT219" s="334">
        <v>47.633000000000003</v>
      </c>
      <c r="BU219" s="334">
        <v>47.722000000000001</v>
      </c>
      <c r="BV219" s="334">
        <v>47.795999999999999</v>
      </c>
      <c r="BW219" s="334">
        <v>47.83</v>
      </c>
      <c r="BX219" s="297">
        <f>AVERAGE(BR219:BW219)</f>
        <v>47.672333333333334</v>
      </c>
      <c r="BY219" s="334">
        <v>32.420999999999999</v>
      </c>
      <c r="BZ219" s="334">
        <v>32.481000000000002</v>
      </c>
      <c r="CA219" s="334">
        <v>32.466000000000001</v>
      </c>
      <c r="CB219" s="334">
        <v>32.362000000000002</v>
      </c>
      <c r="CC219" s="334">
        <v>32.17</v>
      </c>
      <c r="CD219" s="334">
        <v>31.905000000000001</v>
      </c>
      <c r="CE219" s="315">
        <v>36.076999999999998</v>
      </c>
      <c r="CF219" s="315">
        <v>35.715000000000003</v>
      </c>
      <c r="CG219" s="315">
        <v>35.189</v>
      </c>
      <c r="CH219" s="332">
        <v>33.936999999999998</v>
      </c>
      <c r="CI219" s="332">
        <v>33.143999999999998</v>
      </c>
      <c r="CJ219" s="332">
        <v>32.317999999999998</v>
      </c>
      <c r="CK219" s="297">
        <f t="shared" si="86"/>
        <v>33.806874999999998</v>
      </c>
      <c r="CL219" s="334">
        <v>7.4169999999999998</v>
      </c>
      <c r="CM219" s="334">
        <v>7.4189999999999996</v>
      </c>
      <c r="CN219" s="334">
        <v>7.42</v>
      </c>
      <c r="CO219" s="334">
        <v>7.4169999999999998</v>
      </c>
      <c r="CP219" s="334">
        <v>7.41</v>
      </c>
      <c r="CQ219" s="334">
        <v>7.3949999999999996</v>
      </c>
      <c r="CR219" s="297">
        <f>AVERAGE(CL219:CQ219)</f>
        <v>7.4129999999999994</v>
      </c>
      <c r="CS219" s="334">
        <v>3.9409999999999998</v>
      </c>
      <c r="CT219" s="334">
        <v>3.903</v>
      </c>
      <c r="CU219" s="334">
        <v>3.8530000000000002</v>
      </c>
      <c r="CV219" s="334">
        <v>3.7919999999999998</v>
      </c>
      <c r="CW219" s="334">
        <v>3.7210000000000001</v>
      </c>
      <c r="CX219" s="334">
        <v>3.6429999999999998</v>
      </c>
      <c r="CY219" s="315">
        <v>4.016</v>
      </c>
      <c r="CZ219" s="315">
        <v>3.9769999999999999</v>
      </c>
      <c r="DA219" s="315">
        <v>3.923</v>
      </c>
      <c r="DB219" s="332">
        <v>3.8359999999999999</v>
      </c>
      <c r="DC219" s="332">
        <v>3.76</v>
      </c>
      <c r="DD219" s="332">
        <v>3.6819999999999999</v>
      </c>
      <c r="DE219" s="297">
        <f t="shared" si="88"/>
        <v>3.8197499999999995</v>
      </c>
      <c r="DF219" s="333">
        <v>56.697463414634157</v>
      </c>
      <c r="DG219" s="336">
        <v>61.712000000000003</v>
      </c>
      <c r="DH219" s="333">
        <v>69</v>
      </c>
      <c r="DI219" s="337">
        <v>36.5</v>
      </c>
      <c r="DJ219" s="315">
        <v>13.204000000000001</v>
      </c>
      <c r="DK219" s="315">
        <v>12.984999999999999</v>
      </c>
      <c r="DL219" s="315">
        <v>12.765000000000001</v>
      </c>
      <c r="DM219" s="315">
        <v>12.539</v>
      </c>
      <c r="DN219" s="315">
        <v>12.303000000000001</v>
      </c>
      <c r="DO219" s="315">
        <v>12.048</v>
      </c>
      <c r="DP219" s="297">
        <f>AVERAGE(DJ219:DO219)</f>
        <v>12.640666666666668</v>
      </c>
      <c r="DQ219" s="334">
        <v>15.898</v>
      </c>
      <c r="DR219" s="334">
        <v>14.964</v>
      </c>
      <c r="DS219" s="334">
        <v>13.895</v>
      </c>
      <c r="DT219" s="334">
        <v>12.756</v>
      </c>
      <c r="DU219" s="334">
        <v>11.627000000000001</v>
      </c>
      <c r="DV219" s="334">
        <v>10.590999999999999</v>
      </c>
      <c r="DW219" s="315">
        <v>11.625999999999999</v>
      </c>
      <c r="DX219" s="315">
        <v>10.675000000000001</v>
      </c>
      <c r="DY219" s="315">
        <v>9.8190000000000008</v>
      </c>
      <c r="DZ219" s="332">
        <v>8.4019999999999992</v>
      </c>
      <c r="EA219" s="332">
        <v>8.0779999999999994</v>
      </c>
      <c r="EB219" s="332">
        <v>7.8520000000000003</v>
      </c>
      <c r="EC219" s="297">
        <f t="shared" si="90"/>
        <v>9.833750000000002</v>
      </c>
    </row>
    <row r="220" spans="1:137" x14ac:dyDescent="0.25">
      <c r="B220" s="31"/>
      <c r="C220" s="32"/>
      <c r="D220" s="32"/>
      <c r="F220" s="275"/>
      <c r="G220" s="17"/>
      <c r="H220" s="269"/>
      <c r="I220" s="269"/>
      <c r="J220" s="269"/>
      <c r="K220" s="17"/>
      <c r="L220" s="269"/>
      <c r="M220" s="269"/>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c r="DD220" s="269"/>
      <c r="DE220" s="269"/>
      <c r="DF220" s="269"/>
      <c r="DG220" s="269"/>
      <c r="DH220" s="269"/>
      <c r="DI220" s="17"/>
      <c r="DJ220" s="17"/>
      <c r="DK220" s="17"/>
      <c r="DL220" s="17"/>
      <c r="DM220" s="17"/>
      <c r="DN220" s="17"/>
      <c r="DO220" s="17"/>
      <c r="DP220" s="17"/>
      <c r="DQ220" s="17"/>
      <c r="DR220" s="17"/>
      <c r="DS220" s="17"/>
      <c r="DT220" s="17"/>
      <c r="DU220" s="17"/>
      <c r="DV220" s="17"/>
      <c r="DW220" s="17"/>
      <c r="DX220" s="17"/>
      <c r="DY220" s="17"/>
      <c r="DZ220" s="17"/>
      <c r="EA220" s="17"/>
      <c r="EB220" s="17"/>
      <c r="EC220" s="17"/>
    </row>
    <row r="221" spans="1:137" x14ac:dyDescent="0.25">
      <c r="A221" s="239" t="s">
        <v>675</v>
      </c>
      <c r="B221" s="15"/>
      <c r="F221" s="146"/>
      <c r="H221" s="58"/>
      <c r="I221" s="58"/>
      <c r="J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row>
    <row r="222" spans="1:137" x14ac:dyDescent="0.25">
      <c r="A222" s="10" t="s">
        <v>676</v>
      </c>
      <c r="B222" s="15"/>
      <c r="F222" s="146"/>
      <c r="H222" s="58"/>
      <c r="I222" s="58"/>
      <c r="J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row>
    <row r="223" spans="1:137" x14ac:dyDescent="0.25">
      <c r="A223" s="10" t="s">
        <v>677</v>
      </c>
      <c r="B223" s="15"/>
      <c r="F223" s="146"/>
      <c r="H223" s="58"/>
      <c r="I223" s="58"/>
      <c r="J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row>
    <row r="224" spans="1:137" x14ac:dyDescent="0.25">
      <c r="A224" s="10" t="s">
        <v>678</v>
      </c>
      <c r="B224" s="15"/>
      <c r="F224" s="146"/>
      <c r="H224" s="58"/>
      <c r="I224" s="58"/>
      <c r="J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row>
    <row r="225" spans="1:112" x14ac:dyDescent="0.25">
      <c r="A225" s="10"/>
      <c r="B225" s="15"/>
      <c r="F225" s="146"/>
      <c r="H225" s="58"/>
      <c r="I225" s="58"/>
      <c r="J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row>
    <row r="226" spans="1:112" x14ac:dyDescent="0.25">
      <c r="A226" s="239" t="s">
        <v>679</v>
      </c>
      <c r="B226" s="15"/>
      <c r="F226" s="146"/>
      <c r="H226" s="58"/>
      <c r="I226" s="58"/>
      <c r="J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row>
    <row r="227" spans="1:112" x14ac:dyDescent="0.25">
      <c r="B227" s="15"/>
      <c r="F227" s="146"/>
      <c r="H227" s="58"/>
      <c r="I227" s="58"/>
      <c r="J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row>
    <row r="228" spans="1:112" x14ac:dyDescent="0.25">
      <c r="B228" s="15"/>
      <c r="F228" s="146"/>
      <c r="H228" s="58"/>
      <c r="I228" s="58"/>
      <c r="J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row>
    <row r="229" spans="1:112" x14ac:dyDescent="0.25">
      <c r="B229" s="15"/>
      <c r="F229" s="146"/>
      <c r="H229" s="58"/>
      <c r="I229" s="58"/>
      <c r="J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row>
    <row r="230" spans="1:112" x14ac:dyDescent="0.25">
      <c r="B230" s="15"/>
      <c r="F230" s="146"/>
      <c r="H230" s="58"/>
      <c r="I230" s="58"/>
      <c r="J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row>
    <row r="231" spans="1:112" x14ac:dyDescent="0.25">
      <c r="B231" s="15"/>
      <c r="F231" s="146"/>
      <c r="H231" s="58"/>
      <c r="I231" s="58"/>
      <c r="J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row>
    <row r="232" spans="1:112" x14ac:dyDescent="0.25">
      <c r="B232" s="15"/>
      <c r="F232" s="146"/>
      <c r="H232" s="58"/>
      <c r="I232" s="58"/>
      <c r="J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row>
    <row r="233" spans="1:112" x14ac:dyDescent="0.25">
      <c r="B233" s="15"/>
      <c r="F233" s="146"/>
      <c r="H233" s="58"/>
      <c r="I233" s="58"/>
      <c r="J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row>
    <row r="234" spans="1:112" x14ac:dyDescent="0.25">
      <c r="B234" s="15"/>
      <c r="F234" s="146"/>
      <c r="H234" s="58"/>
      <c r="I234" s="58"/>
      <c r="J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row>
    <row r="235" spans="1:112" x14ac:dyDescent="0.25">
      <c r="B235" s="15"/>
      <c r="F235" s="146"/>
      <c r="H235" s="58"/>
      <c r="I235" s="58"/>
      <c r="J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row>
    <row r="236" spans="1:112" x14ac:dyDescent="0.25">
      <c r="B236" s="15"/>
      <c r="F236" s="146"/>
      <c r="H236" s="58"/>
      <c r="I236" s="58"/>
      <c r="J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row>
    <row r="237" spans="1:112" x14ac:dyDescent="0.25">
      <c r="B237" s="15"/>
      <c r="F237" s="146"/>
      <c r="H237" s="58"/>
      <c r="I237" s="58"/>
      <c r="J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row>
    <row r="238" spans="1:112" x14ac:dyDescent="0.25">
      <c r="B238" s="15"/>
      <c r="F238" s="146"/>
      <c r="H238" s="58"/>
      <c r="I238" s="58"/>
      <c r="J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row>
    <row r="239" spans="1:112" x14ac:dyDescent="0.25">
      <c r="B239" s="15"/>
      <c r="F239" s="146"/>
      <c r="H239" s="58"/>
      <c r="I239" s="58"/>
      <c r="J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row>
    <row r="240" spans="1:112" x14ac:dyDescent="0.25">
      <c r="B240" s="15"/>
      <c r="F240" s="146"/>
      <c r="H240" s="58"/>
      <c r="I240" s="58"/>
      <c r="J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row>
    <row r="241" spans="2:112" x14ac:dyDescent="0.25">
      <c r="B241" s="15"/>
      <c r="F241" s="146"/>
      <c r="H241" s="58"/>
      <c r="I241" s="58"/>
      <c r="J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row>
    <row r="242" spans="2:112" x14ac:dyDescent="0.25">
      <c r="B242" s="15"/>
      <c r="F242" s="146"/>
      <c r="H242" s="58"/>
      <c r="I242" s="58"/>
      <c r="J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row>
    <row r="243" spans="2:112" x14ac:dyDescent="0.25">
      <c r="B243" s="15"/>
      <c r="F243" s="146"/>
      <c r="H243" s="58"/>
      <c r="I243" s="58"/>
      <c r="J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row>
    <row r="244" spans="2:112" x14ac:dyDescent="0.25">
      <c r="B244" s="15"/>
      <c r="F244" s="146"/>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row>
    <row r="245" spans="2:112" x14ac:dyDescent="0.25">
      <c r="B245" s="15"/>
      <c r="F245" s="146"/>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row>
    <row r="246" spans="2:112" x14ac:dyDescent="0.25">
      <c r="B246" s="15"/>
      <c r="F246" s="146"/>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row>
    <row r="247" spans="2:112" x14ac:dyDescent="0.25">
      <c r="B247" s="15"/>
      <c r="F247" s="146"/>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row>
    <row r="248" spans="2:112" x14ac:dyDescent="0.25">
      <c r="B248" s="15"/>
      <c r="F248" s="146"/>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row>
    <row r="249" spans="2:112" x14ac:dyDescent="0.25">
      <c r="B249" s="15"/>
      <c r="F249" s="146"/>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row>
    <row r="250" spans="2:112" x14ac:dyDescent="0.25">
      <c r="B250" s="15"/>
      <c r="F250" s="146"/>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row>
    <row r="251" spans="2:112" x14ac:dyDescent="0.25">
      <c r="B251" s="15"/>
      <c r="F251" s="146"/>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row>
    <row r="252" spans="2:112" x14ac:dyDescent="0.25">
      <c r="B252" s="15"/>
      <c r="F252" s="146"/>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row>
    <row r="253" spans="2:112" x14ac:dyDescent="0.25">
      <c r="B253" s="15"/>
      <c r="F253" s="146"/>
      <c r="BR253" s="58"/>
      <c r="BS253" s="58"/>
      <c r="BT253" s="58"/>
      <c r="BU253" s="58"/>
      <c r="BV253" s="58"/>
      <c r="BW253" s="58"/>
      <c r="BX253" s="58"/>
      <c r="BY253" s="58"/>
      <c r="BZ253" s="58"/>
      <c r="CA253" s="58"/>
      <c r="CB253" s="58"/>
      <c r="CC253" s="58"/>
      <c r="CD253" s="58"/>
      <c r="CE253" s="58"/>
      <c r="CF253" s="58"/>
      <c r="CG253" s="58"/>
      <c r="CH253" s="58"/>
      <c r="CI253" s="58"/>
      <c r="CJ253" s="58"/>
      <c r="CK253" s="58"/>
      <c r="DF253" s="58"/>
      <c r="DG253" s="58"/>
      <c r="DH253" s="58"/>
    </row>
    <row r="254" spans="2:112" x14ac:dyDescent="0.25">
      <c r="B254" s="15"/>
      <c r="F254" s="146"/>
      <c r="DG254" s="58"/>
    </row>
    <row r="255" spans="2:112" x14ac:dyDescent="0.25">
      <c r="B255" s="15"/>
      <c r="F255" s="146"/>
    </row>
    <row r="256" spans="2:112" x14ac:dyDescent="0.25">
      <c r="B256" s="15"/>
      <c r="F256" s="146"/>
    </row>
    <row r="257" spans="2:6" x14ac:dyDescent="0.25">
      <c r="B257" s="15"/>
      <c r="F257" s="146"/>
    </row>
    <row r="258" spans="2:6" x14ac:dyDescent="0.25">
      <c r="B258" s="15"/>
      <c r="F258" s="146"/>
    </row>
    <row r="259" spans="2:6" x14ac:dyDescent="0.25">
      <c r="B259" s="15"/>
      <c r="F259" s="146"/>
    </row>
    <row r="260" spans="2:6" x14ac:dyDescent="0.25">
      <c r="B260" s="15"/>
      <c r="F260" s="146"/>
    </row>
    <row r="261" spans="2:6" x14ac:dyDescent="0.25">
      <c r="B261" s="15"/>
      <c r="F261" s="146"/>
    </row>
    <row r="262" spans="2:6" x14ac:dyDescent="0.25">
      <c r="F262" s="146"/>
    </row>
    <row r="263" spans="2:6" x14ac:dyDescent="0.25">
      <c r="F263" s="146"/>
    </row>
    <row r="264" spans="2:6" x14ac:dyDescent="0.25">
      <c r="F264" s="146"/>
    </row>
    <row r="265" spans="2:6" x14ac:dyDescent="0.25">
      <c r="F265" s="146"/>
    </row>
    <row r="266" spans="2:6" x14ac:dyDescent="0.25">
      <c r="F266" s="146"/>
    </row>
    <row r="267" spans="2:6" x14ac:dyDescent="0.25">
      <c r="F267" s="146"/>
    </row>
    <row r="268" spans="2:6" x14ac:dyDescent="0.25">
      <c r="F268" s="146"/>
    </row>
    <row r="269" spans="2:6" x14ac:dyDescent="0.25">
      <c r="F269" s="146"/>
    </row>
    <row r="270" spans="2:6" x14ac:dyDescent="0.25">
      <c r="F270" s="146"/>
    </row>
    <row r="271" spans="2:6" x14ac:dyDescent="0.25">
      <c r="F271" s="146"/>
    </row>
    <row r="272" spans="2:6" x14ac:dyDescent="0.25">
      <c r="F272" s="146"/>
    </row>
    <row r="273" spans="6:6" x14ac:dyDescent="0.25">
      <c r="F273" s="146"/>
    </row>
    <row r="274" spans="6:6" x14ac:dyDescent="0.25">
      <c r="F274" s="146"/>
    </row>
    <row r="275" spans="6:6" x14ac:dyDescent="0.25">
      <c r="F275" s="146"/>
    </row>
    <row r="276" spans="6:6" x14ac:dyDescent="0.25">
      <c r="F276" s="146"/>
    </row>
    <row r="277" spans="6:6" x14ac:dyDescent="0.25">
      <c r="F277" s="146"/>
    </row>
    <row r="278" spans="6:6" x14ac:dyDescent="0.25">
      <c r="F278" s="146"/>
    </row>
    <row r="279" spans="6:6" x14ac:dyDescent="0.25">
      <c r="F279" s="146"/>
    </row>
  </sheetData>
  <sortState ref="A5:EC219">
    <sortCondition ref="A5:A219"/>
  </sortState>
  <mergeCells count="11">
    <mergeCell ref="BX3:CK3"/>
    <mergeCell ref="CR3:DE3"/>
    <mergeCell ref="DF3:DG3"/>
    <mergeCell ref="DH3:DI3"/>
    <mergeCell ref="DP3:EC3"/>
    <mergeCell ref="BO3:BQ3"/>
    <mergeCell ref="E3:K3"/>
    <mergeCell ref="AK3:BE3"/>
    <mergeCell ref="BF3:BH3"/>
    <mergeCell ref="BI3:BK3"/>
    <mergeCell ref="BL3:BN3"/>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Communication</vt:lpstr>
      <vt:lpstr>Religion</vt:lpstr>
      <vt:lpstr>Language</vt:lpstr>
      <vt:lpstr>Development</vt:lpstr>
      <vt:lpstr>Economy</vt:lpstr>
      <vt:lpstr>Education</vt:lpstr>
      <vt:lpstr>Environment</vt:lpstr>
      <vt:lpstr>Gender</vt:lpstr>
      <vt:lpstr>Geography&amp;Demographics</vt:lpstr>
      <vt:lpstr>Globalisation&amp;Democratisation</vt:lpstr>
      <vt:lpstr>Government&amp;Military</vt:lpstr>
      <vt:lpstr>Health</vt:lpstr>
      <vt:lpstr>Labour</vt:lpstr>
      <vt:lpstr>Migration</vt:lpstr>
      <vt:lpstr>Trade</vt:lpstr>
      <vt:lpstr>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Schärer</dc:creator>
  <cp:lastModifiedBy>Daniele Caramani</cp:lastModifiedBy>
  <dcterms:created xsi:type="dcterms:W3CDTF">2013-01-03T14:32:36Z</dcterms:created>
  <dcterms:modified xsi:type="dcterms:W3CDTF">2019-07-08T07:08:16Z</dcterms:modified>
</cp:coreProperties>
</file>